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Katarina\Desktop\ADRIATIC BUSINESS CENTRE - ABC\JAVNA NABAVA - ABC\IT i audio video oprema III\Prethodno savjetovanje\"/>
    </mc:Choice>
  </mc:AlternateContent>
  <xr:revisionPtr revIDLastSave="0" documentId="8_{D0A0345B-12E0-4977-931C-822630B75565}" xr6:coauthVersionLast="45" xr6:coauthVersionMax="45" xr10:uidLastSave="{00000000-0000-0000-0000-000000000000}"/>
  <bookViews>
    <workbookView xWindow="-120" yWindow="-120" windowWidth="29040" windowHeight="15840" xr2:uid="{00000000-000D-0000-FFFF-FFFF00000000}"/>
  </bookViews>
  <sheets>
    <sheet name="IT troškovnik"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 i="3" l="1"/>
  <c r="G53" i="3"/>
  <c r="G54" i="3"/>
  <c r="G95" i="3" l="1"/>
  <c r="G94" i="3"/>
  <c r="G93" i="3"/>
  <c r="G92" i="3"/>
  <c r="G91" i="3"/>
  <c r="G90" i="3"/>
  <c r="A6" i="3" l="1"/>
  <c r="G6" i="3"/>
  <c r="G18" i="3" l="1"/>
  <c r="G12" i="3" l="1"/>
  <c r="A9" i="3" l="1"/>
  <c r="G124" i="3" l="1"/>
  <c r="G125" i="3"/>
  <c r="G126" i="3"/>
  <c r="G127" i="3"/>
  <c r="G128" i="3"/>
  <c r="G129" i="3"/>
  <c r="G130" i="3"/>
  <c r="G131" i="3"/>
  <c r="G132" i="3"/>
  <c r="G133" i="3"/>
  <c r="G134" i="3"/>
  <c r="G123" i="3"/>
  <c r="G116" i="3"/>
  <c r="G115" i="3"/>
  <c r="G103" i="3"/>
  <c r="G104" i="3"/>
  <c r="G105" i="3"/>
  <c r="G106" i="3"/>
  <c r="G107" i="3"/>
  <c r="G102" i="3"/>
  <c r="G89" i="3"/>
  <c r="G96" i="3" s="1"/>
  <c r="G81" i="3"/>
  <c r="G82" i="3"/>
  <c r="G72" i="3"/>
  <c r="G73" i="3"/>
  <c r="G71" i="3"/>
  <c r="G63" i="3"/>
  <c r="G64" i="3"/>
  <c r="G62" i="3"/>
  <c r="G42" i="3"/>
  <c r="G43" i="3"/>
  <c r="G44" i="3"/>
  <c r="G45" i="3"/>
  <c r="G46" i="3"/>
  <c r="G47" i="3"/>
  <c r="G48" i="3"/>
  <c r="G49" i="3"/>
  <c r="G50" i="3"/>
  <c r="G51" i="3"/>
  <c r="G52" i="3"/>
  <c r="G41" i="3"/>
  <c r="G28" i="3"/>
  <c r="G29" i="3"/>
  <c r="G30" i="3"/>
  <c r="G31" i="3"/>
  <c r="G32" i="3"/>
  <c r="G33" i="3"/>
  <c r="G34" i="3"/>
  <c r="G27" i="3"/>
  <c r="G25" i="3"/>
  <c r="G26" i="3"/>
  <c r="G24" i="3"/>
  <c r="G17" i="3"/>
  <c r="G16" i="3"/>
  <c r="G15" i="3"/>
  <c r="G14" i="3"/>
  <c r="G13" i="3"/>
  <c r="G11" i="3"/>
  <c r="G10" i="3"/>
  <c r="G9" i="3"/>
  <c r="G8" i="3"/>
  <c r="G19" i="3" l="1"/>
  <c r="G55" i="3"/>
  <c r="G108" i="3"/>
  <c r="G35" i="3"/>
  <c r="G74" i="3"/>
  <c r="G117" i="3"/>
  <c r="G135" i="3"/>
  <c r="G65" i="3"/>
  <c r="A124" i="3"/>
  <c r="A125" i="3" s="1"/>
  <c r="A126" i="3" s="1"/>
  <c r="A127" i="3" s="1"/>
  <c r="A128" i="3" s="1"/>
  <c r="A129" i="3" s="1"/>
  <c r="A130" i="3" s="1"/>
  <c r="A131" i="3" s="1"/>
  <c r="A132" i="3" s="1"/>
  <c r="A133" i="3" s="1"/>
  <c r="A134" i="3" s="1"/>
  <c r="G80" i="3" l="1"/>
  <c r="G83" i="3" s="1"/>
  <c r="C137" i="3" s="1"/>
  <c r="C138" i="3" l="1"/>
  <c r="C139" i="3" s="1"/>
</calcChain>
</file>

<file path=xl/sharedStrings.xml><?xml version="1.0" encoding="utf-8"?>
<sst xmlns="http://schemas.openxmlformats.org/spreadsheetml/2006/main" count="262" uniqueCount="116">
  <si>
    <t>1.4.1.</t>
  </si>
  <si>
    <t>Instalacije strukturne mreže</t>
  </si>
  <si>
    <t>R.br.</t>
  </si>
  <si>
    <t>Opis stavke</t>
  </si>
  <si>
    <t>JM</t>
  </si>
  <si>
    <t>Količina</t>
  </si>
  <si>
    <t>JC[KN]</t>
  </si>
  <si>
    <t>UC[KN]</t>
  </si>
  <si>
    <t>kom</t>
  </si>
  <si>
    <t>kpl.</t>
  </si>
  <si>
    <t xml:space="preserve">         </t>
  </si>
  <si>
    <t>UKUPNO bez PDV-a:</t>
  </si>
  <si>
    <t>1.4.3.</t>
  </si>
  <si>
    <t xml:space="preserve">Stavkama obuhvatiti dobavu, montažu i spajanje sa sitnim materijalom do pune pogonske gotovosti. </t>
  </si>
  <si>
    <t>1.4.4.</t>
  </si>
  <si>
    <t>1.4.6.</t>
  </si>
  <si>
    <t>Ostala oprema</t>
  </si>
  <si>
    <t>1.4.6.a.</t>
  </si>
  <si>
    <t>Interaktivne (pametne) ploče</t>
  </si>
  <si>
    <t xml:space="preserve">             </t>
  </si>
  <si>
    <t>1.4.6.b.</t>
  </si>
  <si>
    <t>Projektori</t>
  </si>
  <si>
    <t>1.4.6.c.</t>
  </si>
  <si>
    <t>Projekcijska platna</t>
  </si>
  <si>
    <t>1.4.6.d.</t>
  </si>
  <si>
    <t>1.4.6.e.</t>
  </si>
  <si>
    <t>Audio sustav</t>
  </si>
  <si>
    <t>1.4.6.f.</t>
  </si>
  <si>
    <t>Televizori</t>
  </si>
  <si>
    <t>Tehničko opremanje i nabava intelektualnog vlasništva</t>
  </si>
  <si>
    <t>UKUPNO bez PDV-a</t>
  </si>
  <si>
    <t>kom.</t>
  </si>
  <si>
    <t>kompl.</t>
  </si>
  <si>
    <t>Optički prespojni kabel LC/LC, SM, duplex, 2m</t>
  </si>
  <si>
    <t>Instalacije videonadzora</t>
  </si>
  <si>
    <t>Instalacije alarmnog sustava (protuprovala)</t>
  </si>
  <si>
    <t>Program za skeniranje sadržaja za slabovidne osobe</t>
  </si>
  <si>
    <t>UKUPNO IT OPREMA bez PDV-a</t>
  </si>
  <si>
    <t>PDV (25%)</t>
  </si>
  <si>
    <t>UKUPNO IT OPREMA s PDV-om</t>
  </si>
  <si>
    <t>Brailleov redak, priključuje se na računalo i sve informacije vidljive na zaslonu prikazuje u obliku Brailleovog pisma, 40 Braille-ovih elemenata, USB priključak</t>
  </si>
  <si>
    <t xml:space="preserve">Izrada projekta izvedenog stanja </t>
  </si>
  <si>
    <t>Nosač kamere i zaštitna kutija za ugradnju spojnica</t>
  </si>
  <si>
    <t>Dobava i ugradnja odgovarajućeg modula dodatnog napajanja za hibridnu alarmnu centralu koji je potpuno nadziran</t>
  </si>
  <si>
    <t>Dobava i ugradnja unutarnje sirena sa bljeskalicom bijele boje</t>
  </si>
  <si>
    <t>Dobava i ugradnja metalna kutije koja služi za ugradnju proširenja hibridnog alarmnog sustava i dodatnog napajanja</t>
  </si>
  <si>
    <t xml:space="preserve">Dobava i ugradnja akumulatorske baterije za sirenu </t>
  </si>
  <si>
    <t>Dobava i ugradnja magnetskih kontakata za metalna vrata, razmaka kontakta min. 50 mm</t>
  </si>
  <si>
    <t>Usluga programiranja centrale I komunikaciskog modula te instaliranje aplikacije na mobilni aparat korisnika objekta. Izrada projekta izvedenog stanja.</t>
  </si>
  <si>
    <t>Dobava i montaža cjelovitog sustava za simultano prevođenje</t>
  </si>
  <si>
    <t>Izrada projekta izvedenog stanja. Početna obuka korisnika u trajanju do  4 sata.</t>
  </si>
  <si>
    <t>Spojni UTP mrežni kabel, u izvedbi Cat.6 duljine 1.0 m</t>
  </si>
  <si>
    <t>Čitač zaslona i govorna jedinica za slabovidne osobe</t>
  </si>
  <si>
    <r>
      <rPr>
        <b/>
        <sz val="11"/>
        <rFont val="Calibri"/>
        <family val="2"/>
        <scheme val="minor"/>
      </rPr>
      <t>Dobava i ugradnja neprekidnog izvora napajanja slijedćih karakteristika:</t>
    </r>
    <r>
      <rPr>
        <sz val="11"/>
        <rFont val="Calibri"/>
        <family val="2"/>
        <scheme val="minor"/>
      </rPr>
      <t xml:space="preserve">
1. Minimalna izlazna snaga: 1.500 W
2. Izlazni napon: 230V
3. Mogućnost ugradnje u 19" ormar, visina ugradnje do 2U
4. Broj izlaznih priključaka: minimalno osam (8)
5. Mrežni priključak za potrebe udaljenog web nadzora
Montažu uređaja obaviti sa odgovarajućim kablovima i potrebnim  potrošnim materijalom u 19" komunikacijskim i serverskim ormarima.</t>
    </r>
  </si>
  <si>
    <r>
      <rPr>
        <b/>
        <sz val="11"/>
        <rFont val="Calibri"/>
        <family val="2"/>
        <scheme val="minor"/>
      </rPr>
      <t>Džepni bežični prijemnik koji sadrži :</t>
    </r>
    <r>
      <rPr>
        <sz val="11"/>
        <rFont val="Calibri"/>
        <family val="2"/>
        <scheme val="minor"/>
      </rPr>
      <t xml:space="preserve">
1. LCD zaslon s prikazom stanja baterija i prikazom prijama signala
2. potenciometar za kontrolu glasnoće
3. izlaz za slušalice
4. baterije za minimalno 150 sati rada</t>
    </r>
  </si>
  <si>
    <r>
      <rPr>
        <b/>
        <sz val="11"/>
        <rFont val="Calibri"/>
        <family val="2"/>
        <scheme val="minor"/>
      </rPr>
      <t>Naglavne slušalice koje sadrže:</t>
    </r>
    <r>
      <rPr>
        <sz val="11"/>
        <rFont val="Calibri"/>
        <family val="2"/>
        <scheme val="minor"/>
      </rPr>
      <t xml:space="preserve">
1. izmjenjive spužve za uši
2. priključni konektor s nagibom
3. omogućen frekvencijski raspon od 20Hz do 50kHz
4. kabel  za povezivanje duljine minimalno  1,2m</t>
    </r>
  </si>
  <si>
    <t>UTP mrežni kabel Cat.6E, 1.0 m</t>
  </si>
  <si>
    <t>UTP mrežni kabel Cat.6E, 2.0 m</t>
  </si>
  <si>
    <t>1.4.6.g.</t>
  </si>
  <si>
    <r>
      <rPr>
        <b/>
        <sz val="11"/>
        <rFont val="Calibri"/>
        <family val="2"/>
        <scheme val="minor"/>
      </rPr>
      <t>Paket grafičkih programa</t>
    </r>
    <r>
      <rPr>
        <sz val="11"/>
        <rFont val="Calibri"/>
        <family val="2"/>
        <scheme val="minor"/>
      </rPr>
      <t xml:space="preserve"> </t>
    </r>
    <r>
      <rPr>
        <b/>
        <sz val="11"/>
        <rFont val="Calibri"/>
        <family val="2"/>
        <charset val="238"/>
        <scheme val="minor"/>
      </rPr>
      <t>za dizajn, web  i video produkciju slijedećih karakteristika</t>
    </r>
    <r>
      <rPr>
        <sz val="11"/>
        <rFont val="Calibri"/>
        <family val="2"/>
        <scheme val="minor"/>
      </rPr>
      <t>:
1. Obrada fotografije
2. Obrada audio i  video sadržaja
3. Programski alati za automatizirano kreiranje sadržaja i web aplikacija korištenjem HTML, CSS i JavaScript jezika
4. Dijeljenje datoteka, grupni rad i objavljivanje aplikacija i web stranica u oblaku s uključenim diskovnim prostorom u oblaku od minimalno 100 GB po korisničkoj licenci
5. Minimalno trajanje licence 36 mjeseci</t>
    </r>
  </si>
  <si>
    <r>
      <rPr>
        <b/>
        <sz val="11"/>
        <rFont val="Calibri"/>
        <family val="2"/>
        <scheme val="minor"/>
      </rPr>
      <t>Dobava i montaža jedanaest (11)  diskusijskh jedinica s mikrofonom koje sadrže:</t>
    </r>
    <r>
      <rPr>
        <sz val="11"/>
        <rFont val="Calibri"/>
        <family val="2"/>
        <scheme val="minor"/>
      </rPr>
      <t xml:space="preserve">
1. Mogućnost istovremenog korištenja  od strane dva sudionika
2. Tipka za isključivanje mikrofona
3. Mogućnost istovremenog rada mikrofona i zvučnika u isto vrijeme 
4. Enkripcija između uređaja
5. Priključak za slušalice
6. Mikrofon s pokazivačem statusa
7. Minimalno  dva mrežna priključka za napajanje
8. Montaža na stol</t>
    </r>
  </si>
  <si>
    <r>
      <rPr>
        <b/>
        <sz val="11"/>
        <rFont val="Calibri"/>
        <family val="2"/>
        <scheme val="minor"/>
      </rPr>
      <t xml:space="preserve">Dobava i montaža jednog (1) predajnika za distribuciju signala s podrškom za: </t>
    </r>
    <r>
      <rPr>
        <sz val="11"/>
        <rFont val="Calibri"/>
        <family val="2"/>
        <scheme val="minor"/>
      </rPr>
      <t xml:space="preserve">
1. Distribucija glazbe na sve kanale tijekom pauze
2. Podesiva osjetljivost za svaki ulaz
3. Ugrađen predajnik za nadzor izlaza
4. Prikaz statusa na zaslonu
5. Minimalno 6  izlaza za HF signal prema odašiljačima
6. Komplet za montažu u poseban nosač opreme 
7. Nosač opreme (engl. equipment rack)
8. Montaža sustava u posebnom nosaču opreme</t>
    </r>
  </si>
  <si>
    <r>
      <rPr>
        <b/>
        <sz val="11"/>
        <rFont val="Calibri"/>
        <family val="2"/>
        <charset val="238"/>
        <scheme val="minor"/>
      </rPr>
      <t>Dobava i ugradnja potrošnog materijala u 19" komunikacijskom ormaru:</t>
    </r>
    <r>
      <rPr>
        <sz val="11"/>
        <rFont val="Calibri"/>
        <family val="2"/>
        <scheme val="minor"/>
      </rPr>
      <t xml:space="preserve">
1. Polica za 19" komunikaciski odmar, visine 1U
2. Vodilica kabela za 19" komunikacijski ormar, visine 1U
3. Slijepi modul za 19" komunikacijski ormar</t>
    </r>
  </si>
  <si>
    <r>
      <rPr>
        <b/>
        <sz val="11"/>
        <rFont val="Calibri"/>
        <family val="2"/>
        <charset val="238"/>
        <scheme val="minor"/>
      </rPr>
      <t xml:space="preserve">Izvedba projekta izvedenog stanja, primopredaja videonadzornog sustava uz izdavanje dodatne dokumentacije:          </t>
    </r>
    <r>
      <rPr>
        <sz val="11"/>
        <rFont val="Calibri"/>
        <family val="2"/>
        <scheme val="minor"/>
      </rPr>
      <t xml:space="preserve">                     
1. Potvrde da je sustav izveden prema važečem Ugovoru između izvođaća inaručitelja, temeljem članka 22., stavka 4.
"Pravilnika o uvjetima i naćinu Provence tehničke zaštite", NN. br. 198/03 
2. Zapisnika o obavljenom tehničkom prijemu naprava i sustava tehničke zaštite, temeljem članka 22. stavka 3. "Pravilnika o uvjetima i naćinu provedbe tehničke zaštite", NN. br. 198/03</t>
    </r>
  </si>
  <si>
    <r>
      <rPr>
        <b/>
        <sz val="11"/>
        <rFont val="Calibri"/>
        <family val="2"/>
        <charset val="238"/>
        <scheme val="minor"/>
      </rPr>
      <t>Instalacija, spajanje, podešavanje i programiranje sustava videonadzora koja uključuje slijedeće usluge:</t>
    </r>
    <r>
      <rPr>
        <sz val="11"/>
        <rFont val="Calibri"/>
        <family val="2"/>
        <scheme val="minor"/>
      </rPr>
      <t xml:space="preserve">
1. Postavljanje snimača, instalacija i formatiranje tvrdih diskova, spajanje videosignala, izvedeni priključci na RS485 upravljačku tipkovnicu, monitore, napajanje
2. Podešavanje parametara detekcije pokreta s obzirom na vremenske razrede (dnevni, noćni režim, radni dan, blagdan)
3. Podešavanje parametara kvalitete snimanja s obzirom na vremenske razrede i alarmne događaje (po detekciji pokreta i vanjskim signalima)
4. Podešavanje mrežnih parametara, spajanje na lokalnu računalnu mrežu, testiranje pristupa s računalne radne stanice</t>
    </r>
  </si>
  <si>
    <t xml:space="preserve">Dobava i ugradnja modula žičanog zonskog proširenja za hibrdini alarmni sustav za minimalno 8 zona . </t>
  </si>
  <si>
    <t>Dobava i ugradnja akumulatorske baterija za hibridnu centralu i naponska proširenja</t>
  </si>
  <si>
    <r>
      <rPr>
        <b/>
        <sz val="11"/>
        <rFont val="Calibri"/>
        <family val="2"/>
        <charset val="238"/>
        <scheme val="minor"/>
      </rPr>
      <t>Dobava i ugradnja LCD tipkovnice za hibridne alarmne centrale na hrvatskom jeziku, slijedećih karakteristika:</t>
    </r>
    <r>
      <rPr>
        <sz val="11"/>
        <rFont val="Calibri"/>
        <family val="2"/>
        <scheme val="minor"/>
      </rPr>
      <t xml:space="preserve">
1. Bez ugrađenog bežičnog primopredajnika
2. Podržan rad sa min. 128 zona i min. 8 particija 
3. Broj funkcijski tipki: minimalno 5</t>
    </r>
  </si>
  <si>
    <r>
      <rPr>
        <b/>
        <sz val="11"/>
        <rFont val="Calibri"/>
        <family val="2"/>
        <charset val="238"/>
        <scheme val="minor"/>
      </rPr>
      <t>Dobava i ugradnja dualnih detektora pokreta sa zidno stropnim nosačima, slijedećih karakteristika:</t>
    </r>
    <r>
      <rPr>
        <sz val="11"/>
        <rFont val="Calibri"/>
        <family val="2"/>
        <scheme val="minor"/>
      </rPr>
      <t xml:space="preserve">
1. Kombinirani dektektor: pasivna infracrvena tehnologija (PIR) i mikrovalni detektor neosjetljiv na kućne ljubimce težine do 25 kg
2. I/ILI funkcija, domet min. 15m
3. Kut pokrivanja min. 90°
4. Podesiva osjetljivost, normalno zatvoreni kontakt (NC izvedba)</t>
    </r>
  </si>
  <si>
    <r>
      <rPr>
        <b/>
        <sz val="11"/>
        <rFont val="Calibri"/>
        <family val="2"/>
        <charset val="238"/>
        <scheme val="minor"/>
      </rPr>
      <t>Dobava i ugradnja mrežnog komunikatora sa dojavom na mobilni aparat sa prikazom trenutnog stanja alarmnog sustava, slijedećih karakteristika:</t>
    </r>
    <r>
      <rPr>
        <sz val="11"/>
        <rFont val="Calibri"/>
        <family val="2"/>
        <scheme val="minor"/>
      </rPr>
      <t xml:space="preserve">
1. Komunikator s podržanim TCP/IP mrežnim protokolom koji je predviđen za ugradnju u hibridne alarmne sustave
2. Omogućena dojava alarmnih događaja na IP prijemnike i video verifikaciju putem interneta i korištenje mobilne aplikacije</t>
    </r>
  </si>
  <si>
    <r>
      <rPr>
        <b/>
        <sz val="11"/>
        <rFont val="Calibri"/>
        <family val="2"/>
        <charset val="238"/>
        <scheme val="minor"/>
      </rPr>
      <t>Dobava i ugradnja samonapajajuće vanjske antivandal sirene s bljeskalicom, slijedećih karakteristika:</t>
    </r>
    <r>
      <rPr>
        <sz val="11"/>
        <rFont val="Calibri"/>
        <family val="2"/>
        <scheme val="minor"/>
      </rPr>
      <t xml:space="preserve">
1. Zaštita od zapunjavanja pjenom
2. Minimalno 6 programabilnih zvukova
3. Programibilno vrijeme isključenja zvučnog izlaza </t>
    </r>
  </si>
  <si>
    <t>Terminiranje optičkog kabla, jednomodnog, 24 niti, duplex LC konektor, u cijenu terminiranja uključen sav potreban materijal za instaliranje terminacije u 19" komunikacijskom ormaru, terminiranje se obavlja na oba kraja kabela</t>
  </si>
  <si>
    <r>
      <rPr>
        <b/>
        <sz val="11"/>
        <rFont val="Calibri"/>
        <family val="2"/>
        <scheme val="minor"/>
      </rPr>
      <t xml:space="preserve">Dobava i montaža jedne (1) centralne jedinice s podrškom za: </t>
    </r>
    <r>
      <rPr>
        <sz val="11"/>
        <rFont val="Calibri"/>
        <family val="2"/>
        <scheme val="minor"/>
      </rPr>
      <t xml:space="preserve">
1. Bežično povezivanje minimalno 50 sudionika 
2. Žično povezivanje minimalno 50 sudionika 
3. Aktivacija mikrofonom za žične i bežične sudionike
4. Povezivanje preko računalne mreže te mogućnost kontroliranja sustava računalom
5. Prikaz povezivosti sudionika
6. Prikaz preopterećenosti
7. Prikaz povezivosti prema računalnoj mreži
8. Izlaz za slušalice s konektorom širine 3,5mm
9. Minimalno dva dodatna optička sučelja za povezivanje uređaja s dodatnim modulima
10. Minimalno balansirana audio izlaza u XLR  izvedbi s galvanskim odvojanjem
11. Minimalno dva nebalansirana audio ulaza u stereo izvedbi
12. Serijski priključak za kontrolu kamere
13. Ukupno harmoničko izobličenje manje od 0,5%, s dinamičkim rasponom od min. 90dB
14. Montaža s potrošnim materijalom</t>
    </r>
  </si>
  <si>
    <r>
      <rPr>
        <b/>
        <sz val="11"/>
        <rFont val="Calibri"/>
        <family val="2"/>
        <charset val="238"/>
        <scheme val="minor"/>
      </rPr>
      <t>Dobava i ugradnja mrežnog preklopnika u prizemlju zgrade za povezivanje mrežnih kamera,  slijedećih karakteristika:</t>
    </r>
    <r>
      <rPr>
        <sz val="11"/>
        <rFont val="Calibri"/>
        <family val="2"/>
        <scheme val="minor"/>
      </rPr>
      <t xml:space="preserve">
1. Minimalno 24 priključaka koji su izvedeni u PoE (802.3 af) standardu i  podržanim brzinama : 10/100/1000 Mbit
2. Mogućnost napajanje spojenih uređaja preko mrežnog kabela (PoE povezivanje - standard 802.3af)  na udaljenost do 250 m
3. Web sučelje za administraciju i upravljanje </t>
    </r>
  </si>
  <si>
    <r>
      <rPr>
        <b/>
        <sz val="11"/>
        <rFont val="Calibri"/>
        <family val="2"/>
        <scheme val="minor"/>
      </rPr>
      <t xml:space="preserve">Dobava i montaža jednog (1) pulta za prevoditelje koji sadrži: </t>
    </r>
    <r>
      <rPr>
        <sz val="11"/>
        <rFont val="Calibri"/>
        <family val="2"/>
        <scheme val="minor"/>
      </rPr>
      <t xml:space="preserve">
1. Prikaz statusa mikrofona
2. Tipku za gašenje mikrofona
3. Priključak za slušalice
4. Mogućnost povezivanja na lokalnu mrežu s minimalno dva RJ45 priključka
5. Podržano napajanje preko mrežnog kabela (PoE+ povezivanje - standard 802.3at) 
6. USB priključak</t>
    </r>
  </si>
  <si>
    <r>
      <rPr>
        <b/>
        <sz val="11"/>
        <rFont val="Calibri"/>
        <family val="2"/>
        <scheme val="minor"/>
      </rPr>
      <t xml:space="preserve">Dobava i ugradnja mrežnog preklopnika (engl. </t>
    </r>
    <r>
      <rPr>
        <b/>
        <i/>
        <sz val="11"/>
        <rFont val="Calibri"/>
        <family val="2"/>
        <scheme val="minor"/>
      </rPr>
      <t>ethernet switch</t>
    </r>
    <r>
      <rPr>
        <b/>
        <sz val="11"/>
        <rFont val="Calibri"/>
        <family val="2"/>
        <scheme val="minor"/>
      </rPr>
      <t>) u prizemlju, na prvom i drugom katu zgrade, slijedećih karakteristika:</t>
    </r>
    <r>
      <rPr>
        <sz val="11"/>
        <rFont val="Calibri"/>
        <family val="2"/>
        <scheme val="minor"/>
      </rPr>
      <t xml:space="preserve">
1. Minimalno 48  priključaka s podržanim napajanjem preko mrežnog kabela (PoE+ povezivanje - standard 802.3at) i podržanim brzinama : 10/100/1000 Mbit
2. Minimalno 2 priključka SFP+,  minimalne brzine 10Gbit 
3. Minimalno 2 priključka 10GBASE-T, minimalne brzine 10Gbit
4. L3 (engl. </t>
    </r>
    <r>
      <rPr>
        <i/>
        <sz val="11"/>
        <rFont val="Calibri"/>
        <family val="2"/>
        <scheme val="minor"/>
      </rPr>
      <t>Layer 3</t>
    </r>
    <r>
      <rPr>
        <sz val="11"/>
        <rFont val="Calibri"/>
        <family val="2"/>
        <scheme val="minor"/>
      </rPr>
      <t xml:space="preserve">) funkcionalnost
5. Mogućnost povezivanja u klaster (engl. </t>
    </r>
    <r>
      <rPr>
        <i/>
        <sz val="11"/>
        <rFont val="Calibri"/>
        <family val="2"/>
        <scheme val="minor"/>
      </rPr>
      <t>cluster</t>
    </r>
    <r>
      <rPr>
        <sz val="11"/>
        <rFont val="Calibri"/>
        <family val="2"/>
        <scheme val="minor"/>
      </rPr>
      <t xml:space="preserve">) polje preklopnika
6. Web sučelje za administraciju i upravljanje
Montažu uređaja obaviti u  komunikacijskim katnim ormarima sa odgovarajućim kablovima i potrebnim  potrošnim materijalom (dva uređaja se montiraju u prizemlju zgrade, dva na prvom katu, a dva na drugom katu zgrade). Sve uređaje međusobno povezati putem jedno modnih duplex optičkih kabela. Uređaje konfigurirati u tzv. klaster (engl. </t>
    </r>
    <r>
      <rPr>
        <i/>
        <sz val="11"/>
        <rFont val="Calibri"/>
        <family val="2"/>
        <scheme val="minor"/>
      </rPr>
      <t>cluster</t>
    </r>
    <r>
      <rPr>
        <sz val="11"/>
        <rFont val="Calibri"/>
        <family val="2"/>
        <scheme val="minor"/>
      </rPr>
      <t xml:space="preserve">) režimu rada sa svrhom veće propusnosti i dodatne pouzdanosti u radu - svi uređaji predstavljaju jednu logičku cjelinu kojoj se pristupa i koju se konfigurira putem jedne IP adrese. Za navedeno polje preklopnika potrebno je konfigurirati maksimalno osam (8)  virtualnih lokalnih mreža (engl. </t>
    </r>
    <r>
      <rPr>
        <i/>
        <sz val="11"/>
        <rFont val="Calibri"/>
        <family val="2"/>
        <scheme val="minor"/>
      </rPr>
      <t>Virtual Local Area Network</t>
    </r>
    <r>
      <rPr>
        <sz val="11"/>
        <rFont val="Calibri"/>
        <family val="2"/>
        <scheme val="minor"/>
      </rPr>
      <t xml:space="preserve">, skraćeno </t>
    </r>
    <r>
      <rPr>
        <i/>
        <sz val="11"/>
        <rFont val="Calibri"/>
        <family val="2"/>
        <scheme val="minor"/>
      </rPr>
      <t>VLAN</t>
    </r>
    <r>
      <rPr>
        <sz val="11"/>
        <rFont val="Calibri"/>
        <family val="2"/>
        <scheme val="minor"/>
      </rPr>
      <t>)  i urediti maksimalno 20 pravila za njihovo međusobno povezivanje.</t>
    </r>
  </si>
  <si>
    <r>
      <rPr>
        <b/>
        <sz val="11"/>
        <rFont val="Calibri"/>
        <family val="2"/>
        <charset val="238"/>
        <scheme val="minor"/>
      </rPr>
      <t>Dobava i ugradnja hibrdinog alarmnog sustava, slijedećih karakteristika:</t>
    </r>
    <r>
      <rPr>
        <sz val="11"/>
        <rFont val="Calibri"/>
        <family val="2"/>
        <scheme val="minor"/>
      </rPr>
      <t xml:space="preserve">
1. Broj zona na panelu: minimalno  8 zona, proširivo do 64 žičane ili bežične zone (dvosmjerna radio komunikacija 868MHz)
2. Broj particija: 4 
3. Ugrađen  komunikator za telefonsku mrežu (PSTN)
4. Minimalno 72 korisničke zaporke
5. Broj programabilnih negativnih izlaza (PGM) izlaza na panelu: minimalno 2  
6. Izlaz za sirenu
7. Komplet sa svim potrebnim napajanjima te potrošnim materijalom da bi sustav bio u funkciji
8. Ugradnja u prizemlju zgrade</t>
    </r>
  </si>
  <si>
    <r>
      <rPr>
        <b/>
        <sz val="11"/>
        <rFont val="Calibri"/>
        <family val="2"/>
        <charset val="238"/>
        <scheme val="minor"/>
      </rPr>
      <t>Dobava i ugradnja tipkovnice s LCD zaslonom za hibridne alarmne centrale na hrvatskom jeziku, slijedećih karakteristika:</t>
    </r>
    <r>
      <rPr>
        <sz val="11"/>
        <rFont val="Calibri"/>
        <family val="2"/>
        <scheme val="minor"/>
      </rPr>
      <t xml:space="preserve">
1. Ugrađeni bežični primopredajnik
2. Podržan rad sa min. 128 zona i min. 8 particija 
3. Broj funkcijski tipki: minimalno 5</t>
    </r>
  </si>
  <si>
    <r>
      <rPr>
        <b/>
        <sz val="11"/>
        <rFont val="Calibri"/>
        <family val="2"/>
        <scheme val="minor"/>
      </rPr>
      <t xml:space="preserve">Program za 2D  tehničko crtanje i projektiranje slijedećih karakteristika:
</t>
    </r>
    <r>
      <rPr>
        <sz val="11"/>
        <rFont val="Calibri"/>
        <family val="2"/>
        <charset val="238"/>
        <scheme val="minor"/>
      </rPr>
      <t>1. Mo</t>
    </r>
    <r>
      <rPr>
        <sz val="11"/>
        <rFont val="Calibri"/>
        <family val="2"/>
        <scheme val="minor"/>
      </rPr>
      <t>gućnosti obrade .DWG datoteka
2. Uvoz nacrta iz PDF dokumenta
3. Označavanje dijelova crteža tekstom, dimenzijama i tablicama
4. Trajanje licence min. 36 mjeseci</t>
    </r>
  </si>
  <si>
    <r>
      <t xml:space="preserve">Program za obradu zvuka slijedećih karakteristika:
</t>
    </r>
    <r>
      <rPr>
        <sz val="11"/>
        <rFont val="Calibri"/>
        <family val="2"/>
        <scheme val="minor"/>
      </rPr>
      <t>1. 64 bitna verzija
2. Podržana frekvencija uzorkovanja 192kHz
3. Podržana VST tehnologija (engl. Virtual Studio Technology)
4. Broj instrumenata min. 2500
5. Broj VST audio efekata min. 75
6. Podržano min. 256 ulaza/izlaza
7. Podržano minimalno 8 izlaza za efekte
8. Podržano minimalno 64 ulaza efekata
9. Šodržano minimalno 64 instrumenata s RACK prikazom
10. Prikaz trenutne latencije
11. Podrška za rad s OMF formatom datoteka
12. Detekcija tempa, uvoz videa, video reprodukcija
13. Kompatibilan s radnim stanicama iz stavke 3
14. Trajna licenca</t>
    </r>
  </si>
  <si>
    <r>
      <rPr>
        <b/>
        <sz val="11"/>
        <rFont val="Calibri"/>
        <family val="2"/>
        <scheme val="minor"/>
      </rPr>
      <t>Dobava i zidna montaža profesionalnog LED ekrana slijedećih karakteristika:</t>
    </r>
    <r>
      <rPr>
        <sz val="11"/>
        <rFont val="Calibri"/>
        <family val="2"/>
        <scheme val="minor"/>
      </rPr>
      <t xml:space="preserve">
1 .Dijagonala zaslona min. 49"
2. LED tehnologija
3. Minimalna rezolucija 3840x2160
4. Mogućnost povezivanja na bežičnu mrežu
5. Priključci: min. 2x HDMI, min. 2x USB, min. 1xDVI
6. Nosač za montažu na zid</t>
    </r>
  </si>
  <si>
    <r>
      <rPr>
        <b/>
        <sz val="11"/>
        <rFont val="Calibri"/>
        <family val="2"/>
        <scheme val="minor"/>
      </rPr>
      <t>Dobava i montaža stropno električno/motornog platna slijedećih karakteristika:</t>
    </r>
    <r>
      <rPr>
        <sz val="11"/>
        <rFont val="Calibri"/>
        <family val="2"/>
        <scheme val="minor"/>
      </rPr>
      <t xml:space="preserve">
1. Dijagonala min. 398cm
2. Projekcijska površina min. 388x242cm (bijela)
3. Format 16:10
4. Daljinski upravljač
5. Sustav za zaključavanje u bilo kojem položaju (engl. </t>
    </r>
    <r>
      <rPr>
        <i/>
        <sz val="11"/>
        <rFont val="Calibri"/>
        <family val="2"/>
        <scheme val="minor"/>
      </rPr>
      <t>selflock system</t>
    </r>
    <r>
      <rPr>
        <sz val="11"/>
        <rFont val="Calibri"/>
        <family val="2"/>
        <scheme val="minor"/>
      </rPr>
      <t xml:space="preserve">) </t>
    </r>
  </si>
  <si>
    <r>
      <rPr>
        <b/>
        <sz val="11"/>
        <rFont val="Calibri"/>
        <family val="2"/>
        <scheme val="minor"/>
      </rPr>
      <t>Dobava i montaža stropno električno/motornog platna slijedećih karakteristika:</t>
    </r>
    <r>
      <rPr>
        <sz val="11"/>
        <rFont val="Calibri"/>
        <family val="2"/>
        <scheme val="minor"/>
      </rPr>
      <t xml:space="preserve">
1. Projekcijska površina: min. 235x175 cm (bijela površina)
2. Format 4:3
3. Daljinski upravljač
4. Sustav za zaključavanje u bilo kojem položaju (engl. </t>
    </r>
    <r>
      <rPr>
        <i/>
        <sz val="11"/>
        <rFont val="Calibri"/>
        <family val="2"/>
        <scheme val="minor"/>
      </rPr>
      <t>selflock system</t>
    </r>
    <r>
      <rPr>
        <sz val="11"/>
        <rFont val="Calibri"/>
        <family val="2"/>
        <scheme val="minor"/>
      </rPr>
      <t xml:space="preserve">) </t>
    </r>
  </si>
  <si>
    <r>
      <rPr>
        <b/>
        <sz val="11"/>
        <rFont val="Calibri"/>
        <family val="2"/>
        <scheme val="minor"/>
      </rPr>
      <t xml:space="preserve">Dobava i montaža sigurnosnog uređaja za jedinstveno upravljanje prijetnjama (engl. </t>
    </r>
    <r>
      <rPr>
        <b/>
        <i/>
        <sz val="11"/>
        <rFont val="Calibri"/>
        <family val="2"/>
        <scheme val="minor"/>
      </rPr>
      <t>Unified Threat Management</t>
    </r>
    <r>
      <rPr>
        <b/>
        <sz val="11"/>
        <rFont val="Calibri"/>
        <family val="2"/>
        <scheme val="minor"/>
      </rPr>
      <t xml:space="preserve">, skraćeno </t>
    </r>
    <r>
      <rPr>
        <b/>
        <i/>
        <sz val="11"/>
        <rFont val="Calibri"/>
        <family val="2"/>
        <scheme val="minor"/>
      </rPr>
      <t>UTM)</t>
    </r>
    <r>
      <rPr>
        <b/>
        <sz val="11"/>
        <rFont val="Calibri"/>
        <family val="2"/>
        <scheme val="minor"/>
      </rPr>
      <t xml:space="preserve"> sa slijedećim funkcionalnostima:</t>
    </r>
    <r>
      <rPr>
        <sz val="11"/>
        <rFont val="Calibri"/>
        <family val="2"/>
        <scheme val="minor"/>
      </rPr>
      <t xml:space="preserve">
1. Zaštita od špijunskog softvera (engl. </t>
    </r>
    <r>
      <rPr>
        <i/>
        <sz val="11"/>
        <rFont val="Calibri"/>
        <family val="2"/>
        <scheme val="minor"/>
      </rPr>
      <t>spyware</t>
    </r>
    <r>
      <rPr>
        <sz val="11"/>
        <rFont val="Calibri"/>
        <family val="2"/>
        <scheme val="minor"/>
      </rPr>
      <t xml:space="preserve">) i neželjene elektroničke pošte (engl. </t>
    </r>
    <r>
      <rPr>
        <i/>
        <sz val="11"/>
        <rFont val="Calibri"/>
        <family val="2"/>
        <scheme val="minor"/>
      </rPr>
      <t>spam)</t>
    </r>
    <r>
      <rPr>
        <sz val="11"/>
        <rFont val="Calibri"/>
        <family val="2"/>
        <scheme val="minor"/>
      </rPr>
      <t xml:space="preserve">
2. Antivirusna zaštita 
3. Zaštita od neovlaštenog pristupa mreži (engl. </t>
    </r>
    <r>
      <rPr>
        <i/>
        <sz val="11"/>
        <rFont val="Calibri"/>
        <family val="2"/>
        <scheme val="minor"/>
      </rPr>
      <t>Intrusion Detection System/Intrusion Prevention System</t>
    </r>
    <r>
      <rPr>
        <sz val="11"/>
        <rFont val="Calibri"/>
        <family val="2"/>
        <scheme val="minor"/>
      </rPr>
      <t>, skraćeno I</t>
    </r>
    <r>
      <rPr>
        <i/>
        <sz val="11"/>
        <rFont val="Calibri"/>
        <family val="2"/>
        <scheme val="minor"/>
      </rPr>
      <t>DS/IPS)</t>
    </r>
    <r>
      <rPr>
        <sz val="11"/>
        <rFont val="Calibri"/>
        <family val="2"/>
        <scheme val="minor"/>
      </rPr>
      <t xml:space="preserve">
4. Kontrola aplikacija 
5. Udaljeni pristup putem virtualne privatne mreže (engl. </t>
    </r>
    <r>
      <rPr>
        <i/>
        <sz val="11"/>
        <rFont val="Calibri"/>
        <family val="2"/>
        <scheme val="minor"/>
      </rPr>
      <t>Virtual Private Network</t>
    </r>
    <r>
      <rPr>
        <sz val="11"/>
        <rFont val="Calibri"/>
        <family val="2"/>
        <scheme val="minor"/>
      </rPr>
      <t xml:space="preserve">, skraćeno </t>
    </r>
    <r>
      <rPr>
        <i/>
        <sz val="11"/>
        <rFont val="Calibri"/>
        <family val="2"/>
        <scheme val="minor"/>
      </rPr>
      <t>VPN</t>
    </r>
    <r>
      <rPr>
        <sz val="11"/>
        <rFont val="Calibri"/>
        <family val="2"/>
        <scheme val="minor"/>
      </rPr>
      <t>) s podrškom za  SSL/L2TP i IPSEC mrežne protokole, za minimalno 50 istovremenih povezivanja 
6. Filtriranje web prometa
7. Kontrola instaliranih bežičnih pristupnih točaka
8. Mrežni priključci: minimalno osam mrežnih priključaka izvedeni kao LAN RJ 45  minimalne brzine 1 Gbps
9. Minimalna propusnost za UTM režim rada koji uključuje sve prethodno navedene funkcionalnosti : 200 Mbps
10. Servisno jamstvo koje uključuje zamjenu uređaja na lokaciji korisnika i osigurane nadogradnje za sve navedene UTM funkcionalnosti: minimalno dvije (2) godine
Montažu uređaja obaviti u  19"  ormaru sa odgovarajućim kablovima i potrebnim  potrošnim materijalom. Izvršiti spajanje na lokalnu mrežu putem mrežnog preklopnika bakrenim kabelom kategorije CAT6E, duljine do 10 m. Uređaje konfigurirati sa svrhom dodatne pouzdanosti u radu - u slučaju kvara jednog od uređaja drugi uređaj preuzima njegovu funkciju i nastavlja s radom. Tijekom rada pričuvni uređaj se automatski sinkronizira s postavkama glavnog uređaja. Konfigurirati kontrolu i administraciju  instalirane bežične mreže (početno omogućiti dva (2) SSID imena)</t>
    </r>
  </si>
  <si>
    <r>
      <rPr>
        <b/>
        <sz val="11"/>
        <rFont val="Calibri"/>
        <family val="2"/>
        <scheme val="minor"/>
      </rPr>
      <t>Dobava i ugradnja bežičnih pristupnih točka za unutarnju ugradnju slijedećih karakteristika:</t>
    </r>
    <r>
      <rPr>
        <sz val="11"/>
        <rFont val="Calibri"/>
        <family val="2"/>
        <scheme val="minor"/>
      </rPr>
      <t xml:space="preserve">
1. Minimalno jedan 10/100/1000 Mbit priključak koji je izveden za napajanje preko mrežnog kabela (PoE povezivanje - standard 802.3af)  
2. Podržan 802.11 a/b/g/n/ac standard
3. Mogućnost zidne ili stropne ugradnje
4. Snaga odašiljanja min. 20dBm@2,4GHz@5GHz, min. MIMO 2x2@2,4GHz@5GHz, brzine prijenosa min. 300 Mbps@2,4GHz/867Mbps@5GHz
Montažu uređaja obaviti sa odgovarajućim kablovima i potrebnim  potrošnim materijalom u uredskim prostorima na zidove i stropove, na pripremljenoj CAT6E instalaciji koja je prospojena na katne komunikacijske ormare . </t>
    </r>
  </si>
  <si>
    <r>
      <rPr>
        <b/>
        <sz val="11"/>
        <rFont val="Calibri"/>
        <family val="2"/>
        <scheme val="minor"/>
      </rPr>
      <t>Dobava i ugradnja bežične pristupne točke za vanjsku ugradnju slijedećih karakteristika:</t>
    </r>
    <r>
      <rPr>
        <sz val="11"/>
        <rFont val="Calibri"/>
        <family val="2"/>
        <scheme val="minor"/>
      </rPr>
      <t xml:space="preserve">
1. Minimalno jedan 10/100/1000 Mbit priključak koji je izveden za napajanje preko mrežnog kabela (PoE povezivanje - standard 802.3af)  
2. Podržan 802.11 a/b/g/n/ac standard
3. Mogućnost zidne ili stropne ugradnje
4. Snaga odašiljanja min. 20dBm@2,4GHz@5GHz, min. MIMO 2x2@2,4GHz@5GHz, brzine prijenosa min. 300 Mbps@2,4GHz/867Mbps@5GHz
Montažu uređaja obaviti sa odgovarajućim kablovima i potrebnim  potrošnim materijalom na pročelju prizemlja zgrade , na pripremljenoj CAT6E instalaciji koja je prospojena u komunikacijski ormar u prizemlju zgrade . </t>
    </r>
  </si>
  <si>
    <r>
      <rPr>
        <b/>
        <sz val="11"/>
        <rFont val="Calibri"/>
        <family val="2"/>
        <scheme val="minor"/>
      </rPr>
      <t>Dobava operacijskog sustava za poslužitelj sa slijedećim funkcionalnostima:</t>
    </r>
    <r>
      <rPr>
        <sz val="11"/>
        <rFont val="Calibri"/>
        <family val="2"/>
        <scheme val="minor"/>
      </rPr>
      <t xml:space="preserve">
1. Mogućnost instalacije virtualne okoline za minimalno dva (2) virtualna poslužitelja
2. Mogućnost instalacije domenskog sustava za autentifikaciju i autorizaciju korisnika
3. Mogućnost instalacije servisa za automatsku dodjelu mrežnih adresa putem DHCP protokola (skraćeno od engl. </t>
    </r>
    <r>
      <rPr>
        <i/>
        <sz val="11"/>
        <rFont val="Calibri"/>
        <family val="2"/>
        <scheme val="minor"/>
      </rPr>
      <t>Dynamic Host Configuration Protocol</t>
    </r>
    <r>
      <rPr>
        <sz val="11"/>
        <rFont val="Calibri"/>
        <family val="2"/>
        <scheme val="minor"/>
      </rPr>
      <t xml:space="preserve">)
4. Mogućnost instalacije servera za domenski sustav imena (engl. </t>
    </r>
    <r>
      <rPr>
        <i/>
        <sz val="11"/>
        <rFont val="Calibri"/>
        <family val="2"/>
        <scheme val="minor"/>
      </rPr>
      <t>Domain Name System</t>
    </r>
    <r>
      <rPr>
        <sz val="11"/>
        <rFont val="Calibri"/>
        <family val="2"/>
        <scheme val="minor"/>
      </rPr>
      <t xml:space="preserve">, skraćeno </t>
    </r>
    <r>
      <rPr>
        <i/>
        <sz val="11"/>
        <rFont val="Calibri"/>
        <family val="2"/>
        <scheme val="minor"/>
      </rPr>
      <t>DNS</t>
    </r>
    <r>
      <rPr>
        <sz val="11"/>
        <rFont val="Calibri"/>
        <family val="2"/>
        <scheme val="minor"/>
      </rPr>
      <t xml:space="preserve">)
5. Mogućnost mrežnog dijeljenja datoteka
6. Mogućnost dijeljenja diskovnog prostora
7. Mogućnost instalacije servisa za mrežni ispis
8. Mogućnost instalacije servisa za udaljeni pristup
9. Mogućnost instalacije web poslužitelja
10. Podrška za NFS protokol (engl. </t>
    </r>
    <r>
      <rPr>
        <i/>
        <sz val="11"/>
        <rFont val="Calibri"/>
        <family val="2"/>
        <scheme val="minor"/>
      </rPr>
      <t>Network File System</t>
    </r>
    <r>
      <rPr>
        <sz val="11"/>
        <rFont val="Calibri"/>
        <family val="2"/>
        <scheme val="minor"/>
      </rPr>
      <t xml:space="preserve">) u verziji 3 ili više
11. Podrška za SMB protokol (engl. </t>
    </r>
    <r>
      <rPr>
        <i/>
        <sz val="11"/>
        <rFont val="Calibri"/>
        <family val="2"/>
        <scheme val="minor"/>
      </rPr>
      <t>Server Message Block</t>
    </r>
    <r>
      <rPr>
        <sz val="11"/>
        <rFont val="Calibri"/>
        <family val="2"/>
        <scheme val="minor"/>
      </rPr>
      <t>) u verziji 3.1.1 
12. Licenca u trajnom vlasništvu za istovremeni pristup najmanje 50 korisnika</t>
    </r>
  </si>
  <si>
    <r>
      <rPr>
        <b/>
        <sz val="11"/>
        <rFont val="Calibri"/>
        <family val="2"/>
        <scheme val="minor"/>
      </rPr>
      <t xml:space="preserve">Monitor za slabovidne osobe:
</t>
    </r>
    <r>
      <rPr>
        <sz val="11"/>
        <rFont val="Calibri"/>
        <family val="2"/>
        <charset val="238"/>
        <scheme val="minor"/>
      </rPr>
      <t>1. Monitor dijagonale minimalno 32“
2. Format ekrana 16:9
3. Rezolucija minimalno 3840x2160
4. Kut kledanja minimalno 178°/178°
5. Priključci: min 1xHDMI, 1xDisplayPort
6. Jamstvo minimalno dvije (2) godine na lokaciji korisnika</t>
    </r>
  </si>
  <si>
    <r>
      <rPr>
        <b/>
        <sz val="11"/>
        <rFont val="Calibri"/>
        <family val="2"/>
        <scheme val="minor"/>
      </rPr>
      <t>Dobava i montaža uređaja za pričuvnu pohranu podataka, slijedećih karakteristika:</t>
    </r>
    <r>
      <rPr>
        <sz val="11"/>
        <rFont val="Calibri"/>
        <family val="2"/>
        <scheme val="minor"/>
      </rPr>
      <t xml:space="preserve">
</t>
    </r>
    <r>
      <rPr>
        <b/>
        <sz val="11"/>
        <rFont val="Calibri"/>
        <family val="2"/>
        <scheme val="minor"/>
      </rPr>
      <t>1.</t>
    </r>
    <r>
      <rPr>
        <sz val="11"/>
        <rFont val="Calibri"/>
        <family val="2"/>
        <scheme val="minor"/>
      </rPr>
      <t xml:space="preserve"> </t>
    </r>
    <r>
      <rPr>
        <b/>
        <sz val="11"/>
        <rFont val="Calibri"/>
        <family val="2"/>
        <scheme val="minor"/>
      </rPr>
      <t>Procesor:</t>
    </r>
    <r>
      <rPr>
        <sz val="11"/>
        <rFont val="Calibri"/>
        <family val="2"/>
        <scheme val="minor"/>
      </rPr>
      <t xml:space="preserve"> radni takt minimalno 2 GHz; minimalan broj jezgri četiri (4)
</t>
    </r>
    <r>
      <rPr>
        <b/>
        <sz val="11"/>
        <rFont val="Calibri"/>
        <family val="2"/>
        <scheme val="minor"/>
      </rPr>
      <t>2.</t>
    </r>
    <r>
      <rPr>
        <sz val="11"/>
        <rFont val="Calibri"/>
        <family val="2"/>
        <scheme val="minor"/>
      </rPr>
      <t xml:space="preserve"> </t>
    </r>
    <r>
      <rPr>
        <b/>
        <sz val="11"/>
        <rFont val="Calibri"/>
        <family val="2"/>
        <scheme val="minor"/>
      </rPr>
      <t>Radna memorija</t>
    </r>
    <r>
      <rPr>
        <sz val="11"/>
        <rFont val="Calibri"/>
        <family val="2"/>
        <scheme val="minor"/>
      </rPr>
      <t xml:space="preserve">: minimalno 4 GB; radni takt memorije minimalno 2.400 MHz 
</t>
    </r>
    <r>
      <rPr>
        <b/>
        <sz val="11"/>
        <rFont val="Calibri"/>
        <family val="2"/>
        <scheme val="minor"/>
      </rPr>
      <t>3. Kontroler tvrdih diskova</t>
    </r>
    <r>
      <rPr>
        <sz val="11"/>
        <rFont val="Calibri"/>
        <family val="2"/>
        <scheme val="minor"/>
      </rPr>
      <t xml:space="preserve">: SATA sabirnica, min. podrška za RAID konfiguracije 0/1/5/6; mogućnost priključenja minimalno osam (8) diskova, mogućnost izmjene diskova bez isključivanja uređaj
</t>
    </r>
    <r>
      <rPr>
        <b/>
        <sz val="11"/>
        <rFont val="Calibri"/>
        <family val="2"/>
        <scheme val="minor"/>
      </rPr>
      <t>4. Tvrdi diskovi</t>
    </r>
    <r>
      <rPr>
        <sz val="11"/>
        <rFont val="Calibri"/>
        <family val="2"/>
        <scheme val="minor"/>
      </rPr>
      <t xml:space="preserve">: osam (8) komada; SATA sučelje; pojedinačni kapacitet svakog tvrdog diska minimalno  10TB; minimalna brzina vrtnje 7.200 okretaja/sekundi 
</t>
    </r>
    <r>
      <rPr>
        <b/>
        <sz val="11"/>
        <rFont val="Calibri"/>
        <family val="2"/>
        <scheme val="minor"/>
      </rPr>
      <t>5. Jamstvo</t>
    </r>
    <r>
      <rPr>
        <sz val="11"/>
        <rFont val="Calibri"/>
        <family val="2"/>
        <scheme val="minor"/>
      </rPr>
      <t xml:space="preserve">: minimalno 2 godine na lokaciji korisnika
</t>
    </r>
    <r>
      <rPr>
        <b/>
        <sz val="11"/>
        <rFont val="Calibri"/>
        <family val="2"/>
        <scheme val="minor"/>
      </rPr>
      <t xml:space="preserve">6. Kućište: </t>
    </r>
    <r>
      <rPr>
        <sz val="11"/>
        <rFont val="Calibri"/>
        <family val="2"/>
        <scheme val="minor"/>
      </rPr>
      <t xml:space="preserve">ugradnja u postojeći 19" serverski ormar ormar dubine 1.000 mm, visina do 2U 
</t>
    </r>
    <r>
      <rPr>
        <b/>
        <sz val="11"/>
        <rFont val="Calibri"/>
        <family val="2"/>
        <scheme val="minor"/>
      </rPr>
      <t>7. Mrežni priključci</t>
    </r>
    <r>
      <rPr>
        <sz val="11"/>
        <rFont val="Calibri"/>
        <family val="2"/>
        <scheme val="minor"/>
      </rPr>
      <t xml:space="preserve">: min. dva (2) priključka RJ45 LAN s podržanim brzinama 10/100/1000 Mbit; min. jedan (1) priključak RJ45 LAN 10GBASE-T minimalne brzine 10Gbit
</t>
    </r>
    <r>
      <rPr>
        <b/>
        <sz val="11"/>
        <rFont val="Calibri"/>
        <family val="2"/>
        <scheme val="minor"/>
      </rPr>
      <t>8. Web sučelje za administraciju i upravljanje</t>
    </r>
    <r>
      <rPr>
        <sz val="11"/>
        <rFont val="Calibri"/>
        <family val="2"/>
        <scheme val="minor"/>
      </rPr>
      <t xml:space="preserve">
Montažu uređaja obaviti u 19" ormaru sa odgovarajućim kablovima i potrebnim  potrošnim materijalom. Izvršiti spajanje na lokalnu mrežu putem mrežnog preklopnika  na 10GBASE-T priključak. Konfigurirati autentifikaciju putem korisničkog imena i lozinke.  Početno konfigurirati polje diskova u RAID 6 konfiguraciji.</t>
    </r>
  </si>
  <si>
    <r>
      <rPr>
        <b/>
        <sz val="11"/>
        <rFont val="Calibri"/>
        <family val="2"/>
        <charset val="238"/>
        <scheme val="minor"/>
      </rPr>
      <t>Dobava i ugradnja mrežne (IP) kamere za prepoznavanje tablica vozila, slijedećih karakteristika:</t>
    </r>
    <r>
      <rPr>
        <sz val="11"/>
        <rFont val="Calibri"/>
        <family val="2"/>
        <charset val="238"/>
        <scheme val="minor"/>
      </rPr>
      <t xml:space="preserve">
1. Minimalna rezolucija: 2Mpx@50fps
2. Podržane kompresije video signala:  H.264, MJPEG, MPEG4
3. Objektiv: 8 - 32 mm
4. Osjetljivost: min. 0.002Lux@F1.2
5. Kompenzacija osvjetljenja: WDR izvedba (skraćeno od engl. Wide Dynamic Range) minimalno 120dB 
6. Podrška za noćno snimanje:</t>
    </r>
    <r>
      <rPr>
        <sz val="11"/>
        <color theme="1"/>
        <rFont val="Calibri"/>
        <family val="2"/>
        <charset val="238"/>
        <scheme val="minor"/>
      </rPr>
      <t xml:space="preserve"> Infracrvena (IR)</t>
    </r>
    <r>
      <rPr>
        <sz val="11"/>
        <rFont val="Calibri"/>
        <family val="2"/>
        <charset val="238"/>
        <scheme val="minor"/>
      </rPr>
      <t xml:space="preserve"> LED izvedba, dometa minimalno 50 metara
7. Podrška za napajanje preko mrežnog kabela (PoE povezivanje - standard 802.3af) 
Montažu uređaja obaviti sa odgovarajućim kablovima i potrebnim potrošnim materijalom na parkingu ispred zgrade (rasvjetni stup), na pripremljenoj CAT6E instalaciji koja je prospojena u komunikacijski ormar na prvom katu.</t>
    </r>
  </si>
  <si>
    <r>
      <rPr>
        <b/>
        <sz val="11"/>
        <rFont val="Calibri"/>
        <family val="2"/>
        <charset val="238"/>
        <scheme val="minor"/>
      </rPr>
      <t>Dobava i ugradnja mrežne (IP) kamere za ugradnju u vanjskom prostoru, slijedećih karakteristika:</t>
    </r>
    <r>
      <rPr>
        <sz val="11"/>
        <rFont val="Calibri"/>
        <family val="2"/>
        <charset val="238"/>
        <scheme val="minor"/>
      </rPr>
      <t xml:space="preserve">
1. Minimalna rezolucija 6Mpx@20fp
2. Kućište: vodootpornost IP67
3. Osjetljivost:  minimalno 0.01 Lux@F1.2
4. Podrška za napajanje preko mrežnog kabela (PoE povezivanje - standard 802.3af)
5. Kompenzacija osvjetljenja: WDR izvedba (skraćeno od engl. Wide Dynamic Range) 120dB 
6. Redukcija šuma: 3D DNR izvedba (skraćeno od engl. Digital Noise Reduction)
7. Micro SD priključak
8. Podrška za noćno snimanje: Infracrvena (IR) LED izvedba, dometa minimalno 50 metara
9. Podržana kompresija  H.264, MJPEG, MPEG4, +H.265
10. Objektiv: 4 mm 
Montažu uređaja obaviti sa odgovarajućim kablovima i potrebnim  potrošnim materijalom na pročelju zgrade (8 kamera) i na stupovima vanjske rasvjete (4 kamere), na pripremljenoj CAT6E instalaciji koja je prospojena u komunikacijski ormar na prvom katu.</t>
    </r>
  </si>
  <si>
    <t>Upisati proizvođača i model</t>
  </si>
  <si>
    <t>TROŠKOVNIK IT OPREME (grupa 1)</t>
  </si>
  <si>
    <r>
      <rPr>
        <b/>
        <sz val="11"/>
        <rFont val="Calibri"/>
        <family val="2"/>
        <scheme val="minor"/>
      </rPr>
      <t xml:space="preserve">Višenamjenski uređaj za ispis u u boji:
</t>
    </r>
    <r>
      <rPr>
        <sz val="11"/>
        <rFont val="Calibri"/>
        <family val="2"/>
        <scheme val="minor"/>
      </rPr>
      <t>1. Mrežna povezivost: RJ 45 priključak za lokalnu mrežu brzine minimalno 1x 1Gbit, povezivo na bežičnu mrežu
2. Podržani formati papira A3 i A4
2. Priključak: USB 2.0
3. Ulazni kapacitet ukupno min. 2000 listova, izlazni kapacitet papira min. 250 listova (pojedinačni ulazni spremnik papira za min. 500 listova, odlagač za min. 100 listova)
4. Podržana gramatura medija min. raspon 60-256 g/m2, 
5. Vrijeme do ispisa prve stranice max 7 sekundi crno-bijelo i max 8,5 sekundi u boji
6. Laserski ispis u boji s brzinom ispisa min. 30 stranica A4 crno-bijelo i min. 30 stranica u minuti u boji, razlučivost ispisa min. 1200x1200 dpi,  obostrani ispis, mogućnost ispisa s mobilnih uređaja
7. Brzina kopiranja min. 30 stranica u minuti za A4 format, ispis prve kopije max 7 sekundi crno-bijelo i max 8,5 sekundi u boji, rezolucija kopiranja minimalno 600x600 dpi
8. Automatski uvlakač za obostrano skeniranje dokumenata, razlučivost skeniranja minimalno 600x600 dpi, slanje skeniranih dokumenata e-poštom, na računalo,  FTP poslužitelj
9. Softver za upravljane korisnicima, podržano minimalno 100 korisničkih ulaznih spremnika
10. Uključen jedan komplet tonera za svaki uređaj,  crni toner kapaciteta min. 33.000 str i  boje (CMY) svaka kapaciteta min. 33.000 str.                                                                                                                                                                                                                                                                          11. Uključeni inicijalni toneri: Crni i boje (CMY), svaki min. 5.000 str.                                                                                                                                                                                                                                                                                                                                                                                                                                                                    12. Jamstvo: minimalno dvije (2) godine na lokaciji korisnika                                                                                                                                                                                                                                                                                                                                                                                                                                                                 13. Uključena dostava i instalacija uređaja na lokaciji korisnika</t>
    </r>
  </si>
  <si>
    <r>
      <rPr>
        <b/>
        <sz val="11"/>
        <rFont val="Calibri"/>
        <family val="2"/>
        <scheme val="minor"/>
      </rPr>
      <t xml:space="preserve">Dobava i montaža poslužitelja slijedećih karakteristika:
</t>
    </r>
    <r>
      <rPr>
        <sz val="11"/>
        <rFont val="Calibri"/>
        <family val="2"/>
        <scheme val="minor"/>
      </rPr>
      <t xml:space="preserve">1. Procesor: radni takt minimalno 2,1 GHz; minimalan broj jezgri osam(8); priručna memorija razine 3 (L3) minimalno 11 MB
2. Radna memorija: veličina 64 GB; radni takt memorije minimalno 2.400 MHz; memorijski utor DDR4; proširivo do </t>
    </r>
    <r>
      <rPr>
        <sz val="11"/>
        <rFont val="Calibri"/>
        <family val="2"/>
        <charset val="238"/>
        <scheme val="minor"/>
      </rPr>
      <t>minimalno</t>
    </r>
    <r>
      <rPr>
        <sz val="11"/>
        <color theme="8"/>
        <rFont val="Calibri"/>
        <family val="2"/>
        <charset val="238"/>
        <scheme val="minor"/>
      </rPr>
      <t xml:space="preserve"> </t>
    </r>
    <r>
      <rPr>
        <sz val="11"/>
        <rFont val="Calibri"/>
        <family val="2"/>
        <scheme val="minor"/>
      </rPr>
      <t xml:space="preserve">256 GB 
3. Kontroler tvrdih diskova: SAS/SATA sabirnica, min. podrška za RAID konfiguracije 0/1/5/6/10; mogućnost priključenja minimalno osam (8) diskova, mogućnost izmjene diskova bez isključivanja uređaja
4. Tvrdi diskovi: osam (8) komada; SATA sučelje; pojedinačni kapacitet minimalno 1TB; minimalno 7.200 okretaja/sekundi 
5. Jamstvo: minimalno dvije (2) godine na lokaciji korisnika
6. Kućište: ugradnja u postojeći 19" serverski ormar dubine 1.000 mm, visina do 2U  
7. Mrežni priključci: min. dva (2) priključka RJ45 LAN s podržanim brzinama 10/100/1000 Mbit; min. jedan (1) priključak RJ45 LAN 10GBASE-T minimalne brzine 10Gbit
8. Ugrađeni kontroler za mrežni nadzor poslužitelja u BMC izvedbi (skraćeno od engl. </t>
    </r>
    <r>
      <rPr>
        <i/>
        <sz val="11"/>
        <rFont val="Calibri"/>
        <family val="2"/>
        <scheme val="minor"/>
      </rPr>
      <t>Baseboard Management Controlle)</t>
    </r>
    <r>
      <rPr>
        <sz val="11"/>
        <rFont val="Calibri"/>
        <family val="2"/>
        <scheme val="minor"/>
      </rPr>
      <t xml:space="preserve">
Montažu uređaja obaviti u postojećem 19"  ormaru sa odgovarajućim kablovima i potrebnim  potrošnim materijalom. Izvršiti spajanje na lokalnu mrežu putem mrežnog preklopnika na 10GBASE-T priključak. Instalirati operacijski sustav  i upravljačke programe. Instalirati domenski sustav za autorizaciju i autentifikaciju korisnika. Konfigurirati pristup za 50 korisnika. Početno konfigurirati polje diskova u RAID 10 konfiguraciji.</t>
    </r>
  </si>
  <si>
    <r>
      <rPr>
        <b/>
        <sz val="11"/>
        <rFont val="Calibri"/>
        <family val="2"/>
        <scheme val="minor"/>
      </rPr>
      <t xml:space="preserve">Dobava i zidna montaža sustava za video konferencije slijedećih karakteristika:
1. Profesionalni LED ekran: 
</t>
    </r>
    <r>
      <rPr>
        <sz val="11"/>
        <rFont val="Calibri"/>
        <family val="2"/>
        <charset val="238"/>
        <scheme val="minor"/>
      </rPr>
      <t>min. 55" dijagonala zaslona s rezolucijom prikaza min. 3840x2160, podržan prikaz videa minimalno u HDR+ standardu, stereo zvučnici min. 10 W, LED zaslon, mogućnost povezivanja na WiFi mrežu, min. 2x HDMI priključak, min. 1x DVI priključak, min. 2x USB, min. 1x mrežni priključak RJ45, RF ulaz, komplet za montažu na zid</t>
    </r>
    <r>
      <rPr>
        <b/>
        <sz val="11"/>
        <rFont val="Calibri"/>
        <family val="2"/>
        <scheme val="minor"/>
      </rPr>
      <t xml:space="preserve">
2. Video konferencjski sustav
</t>
    </r>
    <r>
      <rPr>
        <sz val="11"/>
        <rFont val="Calibri"/>
        <family val="2"/>
        <charset val="238"/>
        <scheme val="minor"/>
      </rPr>
      <t>video konferencijska kamera razlučivosti 3840 x 2160  (može biti ugrađena u ekran), stolni konferencijski mikrofon.
Sustav mora biti kompletno funkcionalan i sva oprema mora biti povezana kako bi se mogla koristiti pri video konferencijama, s nosačem za montažu na zid</t>
    </r>
  </si>
  <si>
    <r>
      <rPr>
        <b/>
        <sz val="11"/>
        <rFont val="Calibri"/>
        <family val="2"/>
        <scheme val="minor"/>
      </rPr>
      <t xml:space="preserve">Dobava i montaža digitalne mikser konzole slijedećih karakteristika:
</t>
    </r>
    <r>
      <rPr>
        <sz val="11"/>
        <rFont val="Calibri"/>
        <family val="2"/>
        <charset val="238"/>
        <scheme val="minor"/>
      </rPr>
      <t>1. Minimalno 24 mono mikrofonska ulaza
2. Minimalno 8 balansiranih linijskih ulaza 
3. Minimalno 4 FX sabirnice
4. Minimalno 4 stereo efekt procesora
5. AES ulaz i izlaz
6. Minimalno 80 kanala u miksanju
7. Minimalno 24 klizača
8. Minimalno 20 grupa
9. LCD ekran uz svaki klizač</t>
    </r>
  </si>
  <si>
    <t>Dobava potrebnih prespojnih kablova, montaža i instalacija svih elemenata sustava u tehnološki ormar, konektiranje kablova, spajanje opreme, podešavanje sustava, testiranje i puštanje u rad.
Izvedba projekta izvedenog stanja, početna obuka korisnika za rad sa sustavom u trajanju do 4 sata.</t>
  </si>
  <si>
    <r>
      <rPr>
        <b/>
        <sz val="11"/>
        <rFont val="Calibri"/>
        <family val="2"/>
        <scheme val="minor"/>
      </rPr>
      <t xml:space="preserve">Dobava i montaža mikrofona i stalaka za mikrofone:
</t>
    </r>
    <r>
      <rPr>
        <sz val="11"/>
        <rFont val="Calibri"/>
        <family val="2"/>
        <charset val="238"/>
        <scheme val="minor"/>
      </rPr>
      <t>1. Dva bežična mikrofona s dvokanalnim prijemnikom, UHF odašiljač frekvencijsko područje min. 660Hz-865Hz, min. 3 radna kanala
2. Dva stolna stalka za mikrofone s okruglom bazom visine max. 190 mm u crnoj boji kompatibilna za mikrofone pod r. br. 1
3. Jedan mikrofon s malom membranom i XLR priključkom, frekvencijski raspon 20Hz – 20kHz
4. Jedan podni mikrofonski stalak s preklopnom rukom i regulacijom visine min. 900 – 1600 mm u crnoj boji kompatibilan za mikrofon pod r. br. 3</t>
    </r>
  </si>
  <si>
    <r>
      <rPr>
        <b/>
        <sz val="11"/>
        <rFont val="Calibri"/>
        <family val="2"/>
        <scheme val="minor"/>
      </rPr>
      <t xml:space="preserve">Dobava i montaža zvučnika za stropnu ugradnju slijedećih karakteristika:
</t>
    </r>
    <r>
      <rPr>
        <sz val="11"/>
        <rFont val="Calibri"/>
        <family val="2"/>
        <charset val="238"/>
        <scheme val="minor"/>
      </rPr>
      <t>1. Dvostazni stropni ugradbeni zvučnik sa zatvorenom kutijom
2. Priključak na 100V instalaciju
3. Osjetljivost min. 85 dB
4. Frekvencijski raspon min. 80 Hz - 25 kHz
5. Snaga min. 25W/12W na 100 V
6. Bijele boje s mogućnosti bojanja</t>
    </r>
  </si>
  <si>
    <r>
      <rPr>
        <b/>
        <sz val="11"/>
        <rFont val="Calibri"/>
        <family val="2"/>
        <scheme val="minor"/>
      </rPr>
      <t xml:space="preserve">Dobava i montaža audio sustava koji sadrži:
</t>
    </r>
    <r>
      <rPr>
        <sz val="11"/>
        <rFont val="Calibri"/>
        <family val="2"/>
        <charset val="238"/>
        <scheme val="minor"/>
      </rPr>
      <t>1. Kombinacija linja-niz zvučnika i niskotonskog zvučnika
2. Uključuju dva stupca s integriranom bass kutijom + transportne torbe za zvučnički sustav
3. Frekvencijski raspon min. 45Hz-18kHz                                                                                                                                                                                            4. Ugrađen mikser s minimalno 6 ulaza                                                                                                                                                                                                                            5. Snaga NF pojačala min. 250W
6. Snaga VF pojačala min. 130W      
7. Težina jednog zvučnika max. 20kg</t>
    </r>
    <r>
      <rPr>
        <b/>
        <sz val="11"/>
        <rFont val="Calibri"/>
        <family val="2"/>
        <scheme val="minor"/>
      </rPr>
      <t xml:space="preserve">                                                                                                                
</t>
    </r>
    <r>
      <rPr>
        <sz val="11"/>
        <rFont val="Calibri"/>
        <family val="2"/>
        <scheme val="minor"/>
      </rPr>
      <t xml:space="preserve">                                                  </t>
    </r>
  </si>
  <si>
    <r>
      <t xml:space="preserve">Dobava i montaža para aktivnih zidnih zvučnika na postojećoj instalaciji slijedećih karakteristika:
</t>
    </r>
    <r>
      <rPr>
        <sz val="11"/>
        <rFont val="Calibri"/>
        <family val="2"/>
        <charset val="238"/>
        <scheme val="minor"/>
      </rPr>
      <t>1. Dvostazni aktivni zvučnik
2. Zasebno pojačalo za svaki zvučnik, min. 2x50W
3. Frekvencijski raspon min. 54Hz-20kHz
4. Minimalno jedan XLR ulaz
5. Težina jednog zvučnika max. 5kg</t>
    </r>
  </si>
  <si>
    <r>
      <rPr>
        <b/>
        <sz val="11"/>
        <rFont val="Calibri"/>
        <family val="2"/>
        <charset val="238"/>
        <scheme val="minor"/>
      </rPr>
      <t>Dobava i ugradnja prenaponskih zaštita za mrežu i napajanje, slijedećih karakteristika:</t>
    </r>
    <r>
      <rPr>
        <sz val="11"/>
        <rFont val="Calibri"/>
        <family val="2"/>
        <scheme val="minor"/>
      </rPr>
      <t xml:space="preserve">
1. Najveća dopuštena struja: min. 10</t>
    </r>
    <r>
      <rPr>
        <sz val="11"/>
        <rFont val="Calibri"/>
        <family val="2"/>
        <charset val="238"/>
        <scheme val="minor"/>
      </rPr>
      <t>k</t>
    </r>
    <r>
      <rPr>
        <sz val="11"/>
        <rFont val="Calibri"/>
        <family val="2"/>
        <scheme val="minor"/>
      </rPr>
      <t>A
2. Napajanje: istosmjerno 12V
3. Duljina žice: min. 25 cm
4. Konektor: RJ45 izvedba
5. Materijal: plastka + aluminijsko kućište</t>
    </r>
  </si>
  <si>
    <r>
      <rPr>
        <b/>
        <sz val="11"/>
        <rFont val="Calibri"/>
        <family val="2"/>
        <scheme val="minor"/>
      </rPr>
      <t>Prijenosno računalo slijedećih karakteristika:</t>
    </r>
    <r>
      <rPr>
        <sz val="11"/>
        <rFont val="Calibri"/>
        <family val="2"/>
        <scheme val="minor"/>
      </rPr>
      <t xml:space="preserve">
1. Procesor: minimalno 4 jezgre, podržana radna frekvencija minimalno 3.4GHz, 64-bit instrukcije, minimalno 6MB priručne memorije, maksimalna disipacija topline 15W
2. Memorija: minimalno 8GB, minimalno 2 kanala
3. Grafika: radna grekvencija min. 1530MHz, 64-bit memorija, min. 2GB GDDR5@6000MHz
4. Tvrdi disk:  SSD veličine minimalno 256GB
5. Zaslon: dijagonala zaslona minimalno 17,3", rezolucija prikaza 1920x1080
6. Autonomija rada na bateriji: minimalno 6 sati
7. Mreža: minimalno 1Gbit LAN RJ 45 priključak, priključak za bežičnu mrežu
8. Operacijski sustav s licencom za instalaciju na nova računala, mogućnost integracije u postojeću domenu za autentifikaciju i autorizaciju korisnika, 64 bitna verzija, na engleskom ili hrvatskom jeziku, trajna licenca
9. Jamstvo minimalno dvije (2) godine</t>
    </r>
  </si>
  <si>
    <r>
      <rPr>
        <b/>
        <sz val="11"/>
        <rFont val="Calibri"/>
        <family val="2"/>
        <charset val="238"/>
        <scheme val="minor"/>
      </rPr>
      <t>Dobava i ugradnja mrežnog (IP) video snimača,  slijedećih karakteristika:</t>
    </r>
    <r>
      <rPr>
        <sz val="11"/>
        <rFont val="Calibri"/>
        <family val="2"/>
        <scheme val="minor"/>
      </rPr>
      <t xml:space="preserve">
1. Broj IP video ulaza: minimalno 32
2. Spremanje snimke na lokalno spremište kada centralni uređaj nije dostupan
3. Konfiguracija tvrdih diskova: ugrađena minimalno 4  tvrda diska sa SATA sučeljem, svaki pojedinačnog kapaciteta minimalno 6 TB
4. Dvosmjerni audio ulaz: min. 1-ch RCA
5. Podržane rezolucije snimanja i reprodukcije:</t>
    </r>
    <r>
      <rPr>
        <sz val="11"/>
        <color rgb="FFFF0000"/>
        <rFont val="Calibri"/>
        <family val="2"/>
        <charset val="238"/>
        <scheme val="minor"/>
      </rPr>
      <t xml:space="preserve"> </t>
    </r>
    <r>
      <rPr>
        <sz val="11"/>
        <color theme="1"/>
        <rFont val="Calibri"/>
        <family val="2"/>
        <charset val="238"/>
        <scheme val="minor"/>
      </rPr>
      <t>8MP/6MP/5MP/4MP</t>
    </r>
    <r>
      <rPr>
        <sz val="11"/>
        <rFont val="Calibri"/>
        <family val="2"/>
        <scheme val="minor"/>
      </rPr>
      <t xml:space="preserve">
6. Video izlaz: izveden kao HDMI priključak, s podržanim rezolucijama prikaza 3840 × 2160/30Hz, 2560 × 1440/60Hz, 1920 × 1080/60Hz
7. Bandwidth 256Mbps, kompresija: H.265, H.265+, H.264
Montažu uređaja obaviti sa odgovarajućim kablovima i potrebnim  potrošnim materijalom u komunikacijskom ormaru</t>
    </r>
    <r>
      <rPr>
        <sz val="11"/>
        <rFont val="Calibri"/>
        <family val="2"/>
        <charset val="238"/>
        <scheme val="minor"/>
      </rPr>
      <t xml:space="preserve"> na prvom katu.</t>
    </r>
  </si>
  <si>
    <r>
      <rPr>
        <b/>
        <sz val="11"/>
        <rFont val="Calibri"/>
        <family val="2"/>
        <scheme val="minor"/>
      </rPr>
      <t xml:space="preserve">Radna stanica slijedećih karakteristika:
</t>
    </r>
    <r>
      <rPr>
        <sz val="11"/>
        <rFont val="Calibri"/>
        <family val="2"/>
        <scheme val="minor"/>
      </rPr>
      <t>1</t>
    </r>
    <r>
      <rPr>
        <sz val="11"/>
        <rFont val="Calibri"/>
        <family val="2"/>
        <charset val="238"/>
        <scheme val="minor"/>
      </rPr>
      <t>. Procesor: min. 3.2GHz, min. 12MB Cache, min. 6 fizičkih</t>
    </r>
    <r>
      <rPr>
        <sz val="11"/>
        <rFont val="Calibri"/>
        <family val="2"/>
        <scheme val="minor"/>
      </rPr>
      <t xml:space="preserve"> jezgri
2. Radna memorija min. 8GB 2666MHz DDR4
3. Kontroler diskova: integrirani RAID kontroler s min. 4 kanalnim SATA sučeljem, podržane konfiguracije diskova RAID 0/1/5/10
4. Disk  2TB 7200rpm SATA
5. DVD čitač i snimač, dvoslojni
6. Grafička kartica koja ima perfomanse prema FP64 testu min. 78GFLOPs, memorija grafičke kartice min. 4GB GDDR5, propusnost memorije min 90GB/s
7. Priključci: HD audio, min. 1x Gbit mrežni priključak, min. 1x M2 PCI express, min. 2x PCI express x16
8. Periferija: tipkovnica, optički miš, zvučnici min. 2x3W (mogu biti ugrađeni u zaslon)
9. Zaslon monitor dijagonale min. 29", rezolucija min. 3840x2160, min. 160°/160° vidljivi kut, min. 280cd/m2, kontrast min. 1000:1, min. 2xHDMI
10. Operacijski sustav s licencom za instalaciju na nova računala, mogućnost integracije u postojeću domenu za autentifikaciju i autorizaciju korisnika, 64 bitna verzija, na engleskom ili hrvatskom jeziku, trajna licenca
11. Jamstvo minimalno dvije (2) godine</t>
    </r>
  </si>
  <si>
    <r>
      <rPr>
        <b/>
        <sz val="11"/>
        <rFont val="Calibri"/>
        <family val="2"/>
        <scheme val="minor"/>
      </rPr>
      <t xml:space="preserve">Programski paket  </t>
    </r>
    <r>
      <rPr>
        <b/>
        <sz val="11"/>
        <rFont val="Calibri"/>
        <family val="2"/>
        <charset val="238"/>
        <scheme val="minor"/>
      </rPr>
      <t xml:space="preserve">uredskih alata </t>
    </r>
    <r>
      <rPr>
        <sz val="11"/>
        <rFont val="Calibri"/>
        <family val="2"/>
        <scheme val="minor"/>
      </rPr>
      <t>na hrvatskom jeziku, uključenom provjerom na pravopisne i gramatičke pogreške na hrvatskom jeziku, sadrži aplikaciju za izradu tablica, aplikaciju za obradu teksta, klijent e-pošte, aplikaciju za izradu prezentacija. Isporučuje se uz trajnu licencu.</t>
    </r>
  </si>
  <si>
    <r>
      <rPr>
        <b/>
        <sz val="11"/>
        <rFont val="Calibri"/>
        <family val="2"/>
        <scheme val="minor"/>
      </rPr>
      <t xml:space="preserve">Računalo slijedećih karakteristika:
</t>
    </r>
    <r>
      <rPr>
        <sz val="11"/>
        <rFont val="Calibri"/>
        <family val="2"/>
        <charset val="238"/>
        <scheme val="minor"/>
      </rPr>
      <t xml:space="preserve">1. Monitor integriran u kućište računala (engl. </t>
    </r>
    <r>
      <rPr>
        <i/>
        <sz val="11"/>
        <rFont val="Calibri"/>
        <family val="2"/>
        <charset val="238"/>
        <scheme val="minor"/>
      </rPr>
      <t>All-in-One</t>
    </r>
    <r>
      <rPr>
        <sz val="11"/>
        <rFont val="Calibri"/>
        <family val="2"/>
        <charset val="238"/>
        <scheme val="minor"/>
      </rPr>
      <t xml:space="preserve">) </t>
    </r>
    <r>
      <rPr>
        <b/>
        <sz val="11"/>
        <rFont val="Calibri"/>
        <family val="2"/>
        <charset val="238"/>
        <scheme val="minor"/>
      </rPr>
      <t xml:space="preserve">
</t>
    </r>
    <r>
      <rPr>
        <sz val="11"/>
        <rFont val="Calibri"/>
        <family val="2"/>
        <charset val="238"/>
        <scheme val="minor"/>
      </rPr>
      <t>2. Procesor: min. 4 fizičke jezgre, radni takt min. 3,0 GHz, min. 8MB L3 priručne memorije  
3. Zaslon: min. 23" s podržanom razlučivosti prikaza minimalno 1920x1080</t>
    </r>
    <r>
      <rPr>
        <sz val="11"/>
        <rFont val="Calibri"/>
        <family val="2"/>
        <scheme val="minor"/>
      </rPr>
      <t xml:space="preserve">
4. Radna memorija:  min. 8GB DDR4 RAM
5. Disk: min. kapacitet 256 GB SSD
6. Priključci i perifierija:  min. 1x HDMI, min. 1x RJ45 1 Gbit mrežni priključak, integrirana web kamera min. razlučivosti 2.0 MP, DVD-čitač i snimač dvoslojni, povezivo na bežičnu mrežu 802.11 ac,  tipkovnica, bežični miš,  stereo zvučnici min 2 x 3 W
7. Operacijski sustav s licencom za instalaciju na nova računala, mogućnost integracije u postojeću domenu za autentifikaciju i autorizaciju korisnika, 64 bitna verzija, na engleskom ili hrvatskom jeziku, trajna licenca
8. Jamstvo minimalno dvije (2) godine</t>
    </r>
  </si>
  <si>
    <r>
      <rPr>
        <b/>
        <sz val="11"/>
        <rFont val="Calibri"/>
        <family val="2"/>
        <scheme val="minor"/>
      </rPr>
      <t>Dobava i stropna montaža DLP projektora slijedećih karakteristika:</t>
    </r>
    <r>
      <rPr>
        <sz val="11"/>
        <rFont val="Calibri"/>
        <family val="2"/>
        <scheme val="minor"/>
      </rPr>
      <t xml:space="preserve">
1. Jakost svjetla  min 5000 ANSI lumena
2. Omjer slike 16:10
3. Kontrast: minimalno 50000:1
4. Vijek trajanja laserskog izvora svijetla:  min. 20000 radnih sati
5. Podržana rezolucija prikaza: minimalno 1920x1200 
6. Stropni nosač
7. Bežični daljinski upravljač
</t>
    </r>
    <r>
      <rPr>
        <sz val="11"/>
        <rFont val="Calibri"/>
        <family val="2"/>
        <charset val="238"/>
        <scheme val="minor"/>
      </rPr>
      <t>8. Ulazi min. 1x HDMI, min. 1x HDMI + MHL, min. 1x VGA, 1x Composite video</t>
    </r>
    <r>
      <rPr>
        <sz val="11"/>
        <rFont val="Calibri"/>
        <family val="2"/>
        <scheme val="minor"/>
      </rPr>
      <t xml:space="preserve">
9.</t>
    </r>
    <r>
      <rPr>
        <sz val="11"/>
        <rFont val="Calibri"/>
        <family val="2"/>
        <charset val="238"/>
        <scheme val="minor"/>
      </rPr>
      <t xml:space="preserve"> Izlazi:min. 1x VGA, 1x USB-A, LAN control</t>
    </r>
    <r>
      <rPr>
        <sz val="11"/>
        <rFont val="Calibri"/>
        <family val="2"/>
        <scheme val="minor"/>
      </rPr>
      <t xml:space="preserve">
10. Integrirani zvučnici snage: minimalno 10W
11. Kontrola povećanja (zoom): 1.6x</t>
    </r>
  </si>
  <si>
    <r>
      <rPr>
        <b/>
        <sz val="11"/>
        <rFont val="Calibri"/>
        <family val="2"/>
        <scheme val="minor"/>
      </rPr>
      <t>Dobava i stropna montaža DLP projektora slijedećih karakteristika:</t>
    </r>
    <r>
      <rPr>
        <sz val="11"/>
        <rFont val="Calibri"/>
        <family val="2"/>
        <scheme val="minor"/>
      </rPr>
      <t xml:space="preserve">
1. Jakost svjetla:  min 6600 ANSI lumena
2. Omjer slike: 16:10 
3. Kontrast: minimalno 4000:1
4. Vijek trajanja laserskog izvora svijetla:  min. 20000 radnih sati
5. Podržana rezolucija prikaza: minimalno 1920x1200 WUXGA
6. Stropni nosač
7. Bežični daljinski upravljač
</t>
    </r>
    <r>
      <rPr>
        <sz val="11"/>
        <rFont val="Calibri"/>
        <family val="2"/>
        <charset val="238"/>
        <scheme val="minor"/>
      </rPr>
      <t>8. Ulazi: min. 1x HDMI, min. Mini D-Sub 15 pinski, min. 1x DVI-I</t>
    </r>
    <r>
      <rPr>
        <sz val="11"/>
        <rFont val="Calibri"/>
        <family val="2"/>
        <scheme val="minor"/>
      </rPr>
      <t xml:space="preserve">
9. Kontrole: min. 1x RJ45 LAN</t>
    </r>
  </si>
  <si>
    <r>
      <rPr>
        <b/>
        <sz val="11"/>
        <rFont val="Calibri"/>
        <family val="2"/>
        <scheme val="minor"/>
      </rPr>
      <t>Dobava prijenosnog platna  slijedećih karakteristika:</t>
    </r>
    <r>
      <rPr>
        <sz val="11"/>
        <rFont val="Calibri"/>
        <family val="2"/>
        <scheme val="minor"/>
      </rPr>
      <t xml:space="preserve">
1. Tronožni aluminijski stalak
2. Projekcijska površina min. 230x170cm (bijela površina)
3. Format 4:3</t>
    </r>
  </si>
  <si>
    <r>
      <rPr>
        <b/>
        <sz val="11"/>
        <rFont val="Calibri"/>
        <family val="2"/>
        <scheme val="minor"/>
      </rPr>
      <t xml:space="preserve">Prijenosno računalo slijedećih karakteristika:
</t>
    </r>
    <r>
      <rPr>
        <sz val="11"/>
        <rFont val="Calibri"/>
        <family val="2"/>
        <charset val="238"/>
        <scheme val="minor"/>
      </rPr>
      <t>1. Procesor: min. 4  fizičke jezgre, radni takt min. 3,0 GHz frekv. procesora, min. 6MB L3 priručne memorije, maks. 20W TDP</t>
    </r>
    <r>
      <rPr>
        <sz val="11"/>
        <rFont val="Calibri"/>
        <family val="2"/>
        <scheme val="minor"/>
      </rPr>
      <t xml:space="preserve">
2. Radna memorija:  min. 8GB RAM
3. Disk: min. 256GB SSD
4. Zaslon min. 17" dijagonala zaslona, podržana razlučivost zalona minimalno 1920x1080
5. Priključci i periferija 802.11 ac,  min. 1x RJ45 1 Gbit LAN
10. Operacijski sustav s licencom za instalaciju na nova računala, mogućnost integracije u postojeću domenu za autentifikaciju i autorizaciju korisnika, 64 bitna verzija, na engleskom ili hrvatskom jeziku, trajna licenca
11. Jamstvo minimalno dvije (2) godine</t>
    </r>
  </si>
  <si>
    <r>
      <rPr>
        <b/>
        <sz val="11"/>
        <rFont val="Calibri"/>
        <family val="2"/>
        <charset val="238"/>
        <scheme val="minor"/>
      </rPr>
      <t>Dobava i ugradnja mrežne (IP) kamere predviđene za unutarnju ugradnju, slijedećih karakteristika:</t>
    </r>
    <r>
      <rPr>
        <sz val="11"/>
        <rFont val="Calibri"/>
        <family val="2"/>
        <charset val="238"/>
        <scheme val="minor"/>
      </rPr>
      <t xml:space="preserve">
1. Minimalna rezolucija:  2560 × 1440@30fps
2. Objektiv: 2,8 mm 
3. Kućište: staklena kupola, montaža u 3 osi, antivandal (IK10)
4. Podrška za napajanje preko mrežnog kabela (PoE povezivanje - standard 802.3af) 
5. Kompenzacija osvjetljenja: izvedeno u WDR tehnologiji (skraćeno od engl. Wide Dynamic Range), minimalno  120dB 
6. Redukcija šuma: izvedeno u 3D DNR tehnologiji (skraćeno od engl. Digital Noise Reduction)
7. Kompenzacija pozadinskog osvetljenja: izvedeno u BLC tehnologiji (skraćeno od engl. BackLight Compensation)
8. Detekcija lica
9. Vodootpornost: IP67 izvedba
10. Micro SD priključak
Montažu uređaja obaviti sa odgovarajućim kablovima i potrebnim  potrošnim materijalom u unutarnjem prostoru zgrade, na pripremljenoj CAT6E instalaciji koja je prospojena u komunikacijski ormar na prvom katu.</t>
    </r>
  </si>
  <si>
    <r>
      <rPr>
        <b/>
        <sz val="11"/>
        <rFont val="Calibri"/>
        <family val="2"/>
        <scheme val="minor"/>
      </rPr>
      <t>Dobava i ugradnja interaktivnog LED zaslona osjetljivog na dodir slijedećih karakteristika:</t>
    </r>
    <r>
      <rPr>
        <sz val="11"/>
        <rFont val="Calibri"/>
        <family val="2"/>
        <scheme val="minor"/>
      </rPr>
      <t xml:space="preserve">
1. Istovremeno osjetljiv u min. 20 točaka
2. Rezolucija: minimalno 3840x2160
3. Zaslon s zaštitom od odsjaja, filter plave svijetlosti
4. Vidljiva dijagonala: minimalno  85" 
4. Osvjetljenje: minimalno  340 cd/m2
6. Kontrast: minimalno  1100:1
7. Vidljivi kut:  minimalno 175° 
8. Vrijeme odziva: maksimalno 8ms
9. Ugrađeni zvučnici snage minimalno 8W 
10. Ulazi: HDMI, VGA
11. Izlazi: povezivanje s računalom preko HDMI priključka
12. Kontrole: USB, RJ45
13. Predinstaliran operacijski sustav 
14. Procesor  s minimalno 2 jezgre
15. Memorija: minimalno  2GB RAM, minimalno 16GB ROM
16. Mogućnost povezivanja na bežičnu mrežu, daljinski upravljać, komplet za ugradnju na zid</t>
    </r>
  </si>
  <si>
    <r>
      <rPr>
        <b/>
        <sz val="11"/>
        <rFont val="Calibri"/>
        <family val="2"/>
        <scheme val="minor"/>
      </rPr>
      <t>Dobava i ugradnja interaktivnog LED zaslona osjetljivog na dodir slijedećih karakteristika:</t>
    </r>
    <r>
      <rPr>
        <sz val="11"/>
        <rFont val="Calibri"/>
        <family val="2"/>
        <scheme val="minor"/>
      </rPr>
      <t xml:space="preserve">
1. Istovremeno osjetljiv u min. 20 točaka
2. Rezolucija: minimalno 3840x2160
3. Zaslon s zaštitom od odsjaja, filter plave svijetlosti
4. Vidljiva dijagonala: minimalno  65" 
4. Osvjetljenje: minimalno  340 cd/m2
6. Kontrast: minimalno  1100:1
7. Vidljivi kut:  minimalno 175° 
8. Vrijeme odziva: maksimalno 8ms
9. Ugrađeni zvučnici snage minimalno 8W 
10. Ulazi: minimalno  HDMI, VGA, 
11. Izlazi: povezivanje s računalom preko HDMI priključka
12. Kontrole: USB, RJ45
13. Predinstaliran operacijski sustav 
14. Procesor s minimalno 2 jezgre
15. Memorija: minimalno  2GB RAM, minimalno 16GB ROM
16. Mogućnost spajanja na bežičnu mrežu, daljinski upravljać, komplet za ugradnju na zid</t>
    </r>
  </si>
  <si>
    <r>
      <rPr>
        <b/>
        <sz val="11"/>
        <rFont val="Calibri"/>
        <family val="2"/>
        <scheme val="minor"/>
      </rPr>
      <t>Dobava DLP projektora slijedećih karakteristika:</t>
    </r>
    <r>
      <rPr>
        <sz val="11"/>
        <rFont val="Calibri"/>
        <family val="2"/>
        <scheme val="minor"/>
      </rPr>
      <t xml:space="preserve">
1. Jakost svjetla  min 4000 ANSI lumena
2. Omjer slike 16:9
3. Kontrast: minimalno 28000:1
4. Vijek trajanja lampe:  min. 15000 radnih sati
5. Podržana rezolucija prikaza: minimalno 1920x1080
6. Stropni nosač
7. Bežični daljinski upravljač
8. Ulazi: HDMI, VGA, Composite video, USB
9. Izlazi: VGA
10. Kontrola povećanja (zoom): 1.3x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</si>
</sst>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name val="Calibri"/>
      <family val="2"/>
      <scheme val="minor"/>
    </font>
    <font>
      <sz val="10"/>
      <name val="Arial"/>
      <family val="2"/>
      <charset val="238"/>
    </font>
    <font>
      <b/>
      <sz val="11"/>
      <name val="Calibri"/>
      <family val="2"/>
      <scheme val="minor"/>
    </font>
    <font>
      <b/>
      <i/>
      <sz val="11"/>
      <name val="Calibri"/>
      <family val="2"/>
      <scheme val="minor"/>
    </font>
    <font>
      <i/>
      <sz val="11"/>
      <name val="Calibri"/>
      <family val="2"/>
      <scheme val="minor"/>
    </font>
    <font>
      <b/>
      <sz val="11"/>
      <name val="Calibri"/>
      <family val="2"/>
      <charset val="238"/>
      <scheme val="minor"/>
    </font>
    <font>
      <sz val="11"/>
      <name val="Calibri"/>
      <family val="2"/>
      <charset val="238"/>
      <scheme val="minor"/>
    </font>
    <font>
      <i/>
      <sz val="11"/>
      <name val="Calibri"/>
      <family val="2"/>
      <charset val="238"/>
      <scheme val="minor"/>
    </font>
    <font>
      <sz val="11"/>
      <color rgb="FFFF0000"/>
      <name val="Calibri"/>
      <family val="2"/>
      <charset val="238"/>
      <scheme val="minor"/>
    </font>
    <font>
      <sz val="11"/>
      <color theme="8"/>
      <name val="Calibri"/>
      <family val="2"/>
      <charset val="238"/>
      <scheme val="minor"/>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90">
    <xf numFmtId="0" fontId="0" fillId="0" borderId="0" xfId="0"/>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0" xfId="0" applyFont="1" applyBorder="1" applyAlignment="1">
      <alignment horizontal="center" vertical="center"/>
    </xf>
    <xf numFmtId="0" fontId="1" fillId="0" borderId="1" xfId="1" applyFont="1" applyBorder="1" applyAlignment="1">
      <alignment horizontal="center" vertical="center"/>
    </xf>
    <xf numFmtId="0" fontId="1" fillId="0" borderId="0" xfId="0" applyFont="1" applyBorder="1" applyAlignment="1">
      <alignment vertical="center" wrapText="1"/>
    </xf>
    <xf numFmtId="0" fontId="1" fillId="0" borderId="1" xfId="1" applyNumberFormat="1" applyFont="1" applyBorder="1" applyAlignment="1">
      <alignment horizontal="center" vertical="center"/>
    </xf>
    <xf numFmtId="0" fontId="1" fillId="0" borderId="1" xfId="1" applyFont="1" applyBorder="1" applyAlignment="1">
      <alignment vertical="center" wrapText="1"/>
    </xf>
    <xf numFmtId="0" fontId="1" fillId="0" borderId="1" xfId="1" applyFont="1" applyBorder="1" applyAlignment="1">
      <alignment vertical="center"/>
    </xf>
    <xf numFmtId="0" fontId="1" fillId="0" borderId="1" xfId="1" applyFont="1" applyBorder="1" applyAlignment="1">
      <alignment horizontal="left" vertical="center" wrapText="1"/>
    </xf>
    <xf numFmtId="0" fontId="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4" fontId="1" fillId="0" borderId="0" xfId="0" applyNumberFormat="1" applyFont="1" applyAlignment="1">
      <alignment horizontal="center" vertical="center"/>
    </xf>
    <xf numFmtId="0" fontId="1" fillId="0" borderId="0" xfId="0" applyFont="1"/>
    <xf numFmtId="0" fontId="3" fillId="0" borderId="1" xfId="0" applyFont="1" applyBorder="1" applyAlignment="1">
      <alignment vertical="center"/>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0" fontId="1" fillId="0" borderId="1" xfId="0" applyFont="1" applyBorder="1" applyAlignment="1">
      <alignment vertical="center" wrapText="1"/>
    </xf>
    <xf numFmtId="4" fontId="1" fillId="0" borderId="1" xfId="0" applyNumberFormat="1"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4" fontId="3" fillId="2" borderId="1" xfId="0" applyNumberFormat="1" applyFont="1" applyFill="1" applyBorder="1" applyAlignment="1">
      <alignment horizontal="center" vertical="center"/>
    </xf>
    <xf numFmtId="0" fontId="3" fillId="0" borderId="0" xfId="0" applyFont="1"/>
    <xf numFmtId="0" fontId="1" fillId="0" borderId="1"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xf>
    <xf numFmtId="49" fontId="3" fillId="2" borderId="1"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4" fontId="3" fillId="0" borderId="0" xfId="0" applyNumberFormat="1" applyFont="1" applyBorder="1" applyAlignment="1">
      <alignment horizontal="center" vertical="center"/>
    </xf>
    <xf numFmtId="49" fontId="3" fillId="2" borderId="1" xfId="1" applyNumberFormat="1" applyFont="1" applyFill="1" applyBorder="1" applyAlignment="1">
      <alignment horizontal="center" vertical="center"/>
    </xf>
    <xf numFmtId="0" fontId="3" fillId="2" borderId="1" xfId="1" applyFont="1" applyFill="1" applyBorder="1" applyAlignment="1">
      <alignment vertical="center"/>
    </xf>
    <xf numFmtId="0" fontId="3" fillId="2" borderId="1" xfId="1" applyFont="1" applyFill="1" applyBorder="1" applyAlignment="1">
      <alignment horizontal="center" vertical="center"/>
    </xf>
    <xf numFmtId="0" fontId="1" fillId="0" borderId="0" xfId="0" applyFont="1" applyBorder="1" applyAlignment="1">
      <alignment vertical="center"/>
    </xf>
    <xf numFmtId="0" fontId="3" fillId="2" borderId="1" xfId="0" applyFont="1" applyFill="1" applyBorder="1" applyAlignment="1">
      <alignment vertical="center"/>
    </xf>
    <xf numFmtId="4" fontId="3" fillId="0" borderId="0" xfId="0" applyNumberFormat="1" applyFont="1" applyAlignment="1">
      <alignment horizontal="center" vertical="center"/>
    </xf>
    <xf numFmtId="0" fontId="1" fillId="0" borderId="2" xfId="0" applyFont="1" applyBorder="1" applyAlignment="1">
      <alignment horizontal="left" vertical="center" wrapText="1"/>
    </xf>
    <xf numFmtId="4" fontId="1" fillId="0" borderId="2" xfId="0" applyNumberFormat="1"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Alignment="1">
      <alignment vertical="top"/>
    </xf>
    <xf numFmtId="0" fontId="1" fillId="0" borderId="0" xfId="0" applyFont="1" applyAlignment="1">
      <alignment vertical="top" wrapText="1"/>
    </xf>
    <xf numFmtId="0" fontId="3" fillId="0" borderId="1" xfId="0" applyFont="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4" fontId="1" fillId="0" borderId="3" xfId="0" applyNumberFormat="1" applyFont="1" applyBorder="1" applyAlignment="1">
      <alignment horizontal="center" vertical="center"/>
    </xf>
    <xf numFmtId="4" fontId="3" fillId="0" borderId="3" xfId="0" applyNumberFormat="1" applyFont="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1"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49" fontId="1" fillId="0" borderId="1" xfId="0" applyNumberFormat="1"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1" xfId="1" applyFont="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4" fontId="1" fillId="0" borderId="1" xfId="0" applyNumberFormat="1" applyFont="1" applyBorder="1" applyAlignment="1" applyProtection="1">
      <alignment horizontal="center" vertical="center"/>
      <protection locked="0"/>
    </xf>
    <xf numFmtId="4" fontId="3" fillId="2" borderId="1" xfId="0" applyNumberFormat="1" applyFont="1" applyFill="1" applyBorder="1" applyAlignment="1" applyProtection="1">
      <alignment horizontal="center" vertical="center"/>
      <protection locked="0"/>
    </xf>
    <xf numFmtId="4" fontId="1" fillId="0" borderId="0" xfId="0" applyNumberFormat="1" applyFont="1" applyAlignment="1" applyProtection="1">
      <alignment horizontal="center" vertical="center"/>
      <protection locked="0"/>
    </xf>
    <xf numFmtId="4" fontId="3" fillId="0" borderId="1" xfId="0" applyNumberFormat="1" applyFont="1" applyBorder="1" applyAlignment="1" applyProtection="1">
      <alignment horizontal="center" vertical="center"/>
      <protection locked="0"/>
    </xf>
    <xf numFmtId="4" fontId="1" fillId="0" borderId="0" xfId="0" applyNumberFormat="1" applyFont="1" applyBorder="1" applyAlignment="1" applyProtection="1">
      <alignment horizontal="center" vertical="center"/>
      <protection locked="0"/>
    </xf>
    <xf numFmtId="4" fontId="1" fillId="0" borderId="2" xfId="0" applyNumberFormat="1" applyFont="1" applyBorder="1" applyAlignment="1" applyProtection="1">
      <alignment horizontal="center" vertical="center"/>
      <protection locked="0"/>
    </xf>
    <xf numFmtId="0" fontId="1" fillId="0" borderId="0" xfId="0" applyFont="1" applyAlignment="1">
      <alignment wrapText="1"/>
    </xf>
    <xf numFmtId="0" fontId="3" fillId="0" borderId="0" xfId="0" applyFont="1" applyAlignment="1">
      <alignment wrapText="1"/>
    </xf>
    <xf numFmtId="0" fontId="3" fillId="0" borderId="1" xfId="0" applyFont="1" applyBorder="1" applyAlignment="1">
      <alignment horizontal="center" vertical="center"/>
    </xf>
    <xf numFmtId="0" fontId="1" fillId="0" borderId="0" xfId="0" applyFont="1" applyFill="1" applyAlignment="1">
      <alignment wrapText="1"/>
    </xf>
    <xf numFmtId="4" fontId="3" fillId="0" borderId="1" xfId="0" applyNumberFormat="1" applyFont="1" applyBorder="1" applyAlignment="1">
      <alignment horizontal="center" vertical="center"/>
    </xf>
    <xf numFmtId="0" fontId="3" fillId="0" borderId="1" xfId="0" applyFont="1" applyBorder="1" applyAlignment="1">
      <alignment horizontal="center" vertical="center"/>
    </xf>
    <xf numFmtId="4" fontId="1" fillId="0" borderId="2" xfId="0" applyNumberFormat="1" applyFont="1" applyBorder="1" applyAlignment="1" applyProtection="1">
      <alignment horizontal="center" vertical="center"/>
      <protection locked="0"/>
    </xf>
    <xf numFmtId="4" fontId="1" fillId="0" borderId="4" xfId="0" applyNumberFormat="1" applyFont="1" applyBorder="1" applyAlignment="1" applyProtection="1">
      <alignment horizontal="center" vertical="center"/>
      <protection locked="0"/>
    </xf>
    <xf numFmtId="4" fontId="1" fillId="0" borderId="2" xfId="0" applyNumberFormat="1" applyFont="1" applyBorder="1" applyAlignment="1">
      <alignment horizontal="center" vertical="center"/>
    </xf>
    <xf numFmtId="4" fontId="1" fillId="0" borderId="4"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cellXfs>
  <cellStyles count="2">
    <cellStyle name="Normal 2" xfId="1" xr:uid="{00000000-0005-0000-0000-000001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39"/>
  <sheetViews>
    <sheetView tabSelected="1" zoomScale="85" zoomScaleNormal="85" workbookViewId="0">
      <selection activeCell="B4" sqref="B4"/>
    </sheetView>
  </sheetViews>
  <sheetFormatPr defaultColWidth="8.85546875" defaultRowHeight="15" x14ac:dyDescent="0.25"/>
  <cols>
    <col min="1" max="1" width="9.140625" style="12" customWidth="1"/>
    <col min="2" max="2" width="119.85546875" style="12" customWidth="1"/>
    <col min="3" max="3" width="9.140625" style="13"/>
    <col min="4" max="4" width="11.85546875" style="13" customWidth="1"/>
    <col min="5" max="5" width="9.140625" style="13"/>
    <col min="6" max="7" width="14.7109375" style="14" customWidth="1"/>
    <col min="8" max="8" width="8.85546875" style="76"/>
    <col min="9" max="10" width="17.7109375" style="15" customWidth="1"/>
    <col min="11" max="11" width="15" style="15" customWidth="1"/>
    <col min="12" max="13" width="17.7109375" style="15" customWidth="1"/>
    <col min="14" max="16384" width="8.85546875" style="15"/>
  </cols>
  <sheetData>
    <row r="1" spans="1:7" x14ac:dyDescent="0.25">
      <c r="A1" s="11" t="s">
        <v>92</v>
      </c>
    </row>
    <row r="3" spans="1:7" x14ac:dyDescent="0.25">
      <c r="A3" s="16" t="s">
        <v>0</v>
      </c>
      <c r="B3" s="16" t="s">
        <v>1</v>
      </c>
      <c r="C3" s="17"/>
      <c r="D3" s="55"/>
      <c r="E3" s="17"/>
      <c r="F3" s="18"/>
      <c r="G3" s="18"/>
    </row>
    <row r="4" spans="1:7" ht="45" x14ac:dyDescent="0.25">
      <c r="A4" s="17" t="s">
        <v>2</v>
      </c>
      <c r="B4" s="78" t="s">
        <v>3</v>
      </c>
      <c r="C4" s="17" t="s">
        <v>4</v>
      </c>
      <c r="D4" s="56" t="s">
        <v>91</v>
      </c>
      <c r="E4" s="55" t="s">
        <v>5</v>
      </c>
      <c r="F4" s="18" t="s">
        <v>6</v>
      </c>
      <c r="G4" s="18" t="s">
        <v>7</v>
      </c>
    </row>
    <row r="5" spans="1:7" ht="314.25" customHeight="1" x14ac:dyDescent="0.25">
      <c r="A5" s="2">
        <v>1</v>
      </c>
      <c r="B5" s="19" t="s">
        <v>83</v>
      </c>
      <c r="C5" s="2" t="s">
        <v>31</v>
      </c>
      <c r="D5" s="57"/>
      <c r="E5" s="2">
        <v>2</v>
      </c>
      <c r="F5" s="70"/>
      <c r="G5" s="20">
        <f>E5*F5</f>
        <v>0</v>
      </c>
    </row>
    <row r="6" spans="1:7" ht="20.25" customHeight="1" x14ac:dyDescent="0.25">
      <c r="A6" s="88">
        <f>A5+1</f>
        <v>2</v>
      </c>
      <c r="B6" s="86" t="s">
        <v>94</v>
      </c>
      <c r="C6" s="88" t="s">
        <v>31</v>
      </c>
      <c r="D6" s="58"/>
      <c r="E6" s="88">
        <v>1</v>
      </c>
      <c r="F6" s="82"/>
      <c r="G6" s="84">
        <f>E6*F6</f>
        <v>0</v>
      </c>
    </row>
    <row r="7" spans="1:7" ht="244.5" customHeight="1" x14ac:dyDescent="0.25">
      <c r="A7" s="89"/>
      <c r="B7" s="87"/>
      <c r="C7" s="89"/>
      <c r="D7" s="59"/>
      <c r="E7" s="89"/>
      <c r="F7" s="83"/>
      <c r="G7" s="85"/>
    </row>
    <row r="8" spans="1:7" ht="218.45" customHeight="1" x14ac:dyDescent="0.25">
      <c r="A8" s="2">
        <v>3</v>
      </c>
      <c r="B8" s="19" t="s">
        <v>86</v>
      </c>
      <c r="C8" s="2" t="s">
        <v>31</v>
      </c>
      <c r="D8" s="57"/>
      <c r="E8" s="2">
        <v>1</v>
      </c>
      <c r="F8" s="70"/>
      <c r="G8" s="20">
        <f t="shared" ref="G8:G18" si="0">E8*F8</f>
        <v>0</v>
      </c>
    </row>
    <row r="9" spans="1:7" ht="245.25" customHeight="1" x14ac:dyDescent="0.25">
      <c r="A9" s="21">
        <f t="shared" ref="A9" si="1">A8+1</f>
        <v>4</v>
      </c>
      <c r="B9" s="19" t="s">
        <v>88</v>
      </c>
      <c r="C9" s="2" t="s">
        <v>31</v>
      </c>
      <c r="D9" s="57"/>
      <c r="E9" s="2">
        <v>1</v>
      </c>
      <c r="F9" s="70"/>
      <c r="G9" s="20">
        <f t="shared" si="0"/>
        <v>0</v>
      </c>
    </row>
    <row r="10" spans="1:7" ht="235.5" customHeight="1" x14ac:dyDescent="0.25">
      <c r="A10" s="2">
        <v>5</v>
      </c>
      <c r="B10" s="19" t="s">
        <v>75</v>
      </c>
      <c r="C10" s="2" t="s">
        <v>31</v>
      </c>
      <c r="D10" s="57"/>
      <c r="E10" s="2">
        <v>6</v>
      </c>
      <c r="F10" s="70"/>
      <c r="G10" s="20">
        <f t="shared" si="0"/>
        <v>0</v>
      </c>
    </row>
    <row r="11" spans="1:7" ht="159" customHeight="1" x14ac:dyDescent="0.25">
      <c r="A11" s="21">
        <v>6</v>
      </c>
      <c r="B11" s="19" t="s">
        <v>84</v>
      </c>
      <c r="C11" s="2" t="s">
        <v>31</v>
      </c>
      <c r="D11" s="57"/>
      <c r="E11" s="2">
        <v>26</v>
      </c>
      <c r="F11" s="70"/>
      <c r="G11" s="20">
        <f t="shared" si="0"/>
        <v>0</v>
      </c>
    </row>
    <row r="12" spans="1:7" ht="167.25" customHeight="1" x14ac:dyDescent="0.25">
      <c r="A12" s="21">
        <v>7</v>
      </c>
      <c r="B12" s="19" t="s">
        <v>85</v>
      </c>
      <c r="C12" s="2" t="s">
        <v>31</v>
      </c>
      <c r="D12" s="57"/>
      <c r="E12" s="2">
        <v>2</v>
      </c>
      <c r="F12" s="70"/>
      <c r="G12" s="20">
        <f t="shared" ref="G12" si="2">E12*F12</f>
        <v>0</v>
      </c>
    </row>
    <row r="13" spans="1:7" ht="134.25" customHeight="1" x14ac:dyDescent="0.25">
      <c r="A13" s="2">
        <v>8</v>
      </c>
      <c r="B13" s="19" t="s">
        <v>53</v>
      </c>
      <c r="C13" s="2" t="s">
        <v>31</v>
      </c>
      <c r="D13" s="57"/>
      <c r="E13" s="2">
        <v>2</v>
      </c>
      <c r="F13" s="70"/>
      <c r="G13" s="20">
        <f t="shared" si="0"/>
        <v>0</v>
      </c>
    </row>
    <row r="14" spans="1:7" ht="36" customHeight="1" x14ac:dyDescent="0.25">
      <c r="A14" s="2">
        <v>9</v>
      </c>
      <c r="B14" s="19" t="s">
        <v>71</v>
      </c>
      <c r="C14" s="2" t="s">
        <v>9</v>
      </c>
      <c r="D14" s="57"/>
      <c r="E14" s="2">
        <v>4</v>
      </c>
      <c r="F14" s="70"/>
      <c r="G14" s="20">
        <f t="shared" si="0"/>
        <v>0</v>
      </c>
    </row>
    <row r="15" spans="1:7" x14ac:dyDescent="0.25">
      <c r="A15" s="2">
        <v>10</v>
      </c>
      <c r="B15" s="19" t="s">
        <v>56</v>
      </c>
      <c r="C15" s="2" t="s">
        <v>31</v>
      </c>
      <c r="D15" s="57"/>
      <c r="E15" s="2">
        <v>320</v>
      </c>
      <c r="F15" s="70"/>
      <c r="G15" s="20">
        <f t="shared" si="0"/>
        <v>0</v>
      </c>
    </row>
    <row r="16" spans="1:7" x14ac:dyDescent="0.25">
      <c r="A16" s="2">
        <v>11</v>
      </c>
      <c r="B16" s="19" t="s">
        <v>57</v>
      </c>
      <c r="C16" s="2" t="s">
        <v>31</v>
      </c>
      <c r="D16" s="57"/>
      <c r="E16" s="2">
        <v>50</v>
      </c>
      <c r="F16" s="70"/>
      <c r="G16" s="20">
        <f t="shared" si="0"/>
        <v>0</v>
      </c>
    </row>
    <row r="17" spans="1:8" x14ac:dyDescent="0.25">
      <c r="A17" s="2">
        <v>12</v>
      </c>
      <c r="B17" s="19" t="s">
        <v>33</v>
      </c>
      <c r="C17" s="2" t="s">
        <v>31</v>
      </c>
      <c r="D17" s="57"/>
      <c r="E17" s="2">
        <v>10</v>
      </c>
      <c r="F17" s="70"/>
      <c r="G17" s="20">
        <f t="shared" si="0"/>
        <v>0</v>
      </c>
    </row>
    <row r="18" spans="1:8" x14ac:dyDescent="0.25">
      <c r="A18" s="2">
        <v>13</v>
      </c>
      <c r="B18" s="19" t="s">
        <v>41</v>
      </c>
      <c r="C18" s="2" t="s">
        <v>31</v>
      </c>
      <c r="D18" s="57"/>
      <c r="E18" s="2">
        <v>1</v>
      </c>
      <c r="F18" s="70"/>
      <c r="G18" s="20">
        <f t="shared" si="0"/>
        <v>0</v>
      </c>
    </row>
    <row r="19" spans="1:8" s="26" customFormat="1" ht="26.25" customHeight="1" x14ac:dyDescent="0.25">
      <c r="A19" s="22"/>
      <c r="B19" s="23" t="s">
        <v>11</v>
      </c>
      <c r="C19" s="24"/>
      <c r="D19" s="60"/>
      <c r="E19" s="24"/>
      <c r="F19" s="71"/>
      <c r="G19" s="25">
        <f>SUM(G5:G18)</f>
        <v>0</v>
      </c>
      <c r="H19" s="77"/>
    </row>
    <row r="20" spans="1:8" x14ac:dyDescent="0.25">
      <c r="D20" s="61"/>
      <c r="F20" s="72"/>
    </row>
    <row r="21" spans="1:8" x14ac:dyDescent="0.25">
      <c r="D21" s="61"/>
      <c r="F21" s="72"/>
    </row>
    <row r="22" spans="1:8" x14ac:dyDescent="0.25">
      <c r="A22" s="16" t="s">
        <v>12</v>
      </c>
      <c r="B22" s="16" t="s">
        <v>34</v>
      </c>
      <c r="C22" s="17"/>
      <c r="D22" s="62"/>
      <c r="E22" s="17"/>
      <c r="F22" s="73"/>
      <c r="G22" s="18"/>
    </row>
    <row r="23" spans="1:8" ht="45" x14ac:dyDescent="0.25">
      <c r="A23" s="17" t="s">
        <v>2</v>
      </c>
      <c r="B23" s="17" t="s">
        <v>3</v>
      </c>
      <c r="C23" s="17" t="s">
        <v>4</v>
      </c>
      <c r="D23" s="63" t="s">
        <v>91</v>
      </c>
      <c r="E23" s="17" t="s">
        <v>5</v>
      </c>
      <c r="F23" s="73" t="s">
        <v>6</v>
      </c>
      <c r="G23" s="18" t="s">
        <v>7</v>
      </c>
    </row>
    <row r="24" spans="1:8" ht="213.75" customHeight="1" x14ac:dyDescent="0.25">
      <c r="A24" s="27">
        <v>1</v>
      </c>
      <c r="B24" s="52" t="s">
        <v>112</v>
      </c>
      <c r="C24" s="1" t="s">
        <v>31</v>
      </c>
      <c r="D24" s="64"/>
      <c r="E24" s="2">
        <v>7</v>
      </c>
      <c r="F24" s="70"/>
      <c r="G24" s="20">
        <f>E24*F24</f>
        <v>0</v>
      </c>
    </row>
    <row r="25" spans="1:8" ht="171.75" customHeight="1" x14ac:dyDescent="0.25">
      <c r="A25" s="27">
        <v>2</v>
      </c>
      <c r="B25" s="52" t="s">
        <v>89</v>
      </c>
      <c r="C25" s="1" t="s">
        <v>31</v>
      </c>
      <c r="D25" s="64"/>
      <c r="E25" s="2">
        <v>1</v>
      </c>
      <c r="F25" s="73"/>
      <c r="G25" s="20">
        <f t="shared" ref="G25:G26" si="3">E25*F25</f>
        <v>0</v>
      </c>
    </row>
    <row r="26" spans="1:8" ht="234.75" customHeight="1" x14ac:dyDescent="0.25">
      <c r="A26" s="27">
        <v>3</v>
      </c>
      <c r="B26" s="52" t="s">
        <v>90</v>
      </c>
      <c r="C26" s="1" t="s">
        <v>31</v>
      </c>
      <c r="D26" s="64"/>
      <c r="E26" s="2">
        <v>12</v>
      </c>
      <c r="F26" s="73"/>
      <c r="G26" s="20">
        <f t="shared" si="3"/>
        <v>0</v>
      </c>
    </row>
    <row r="27" spans="1:8" ht="18" customHeight="1" x14ac:dyDescent="0.25">
      <c r="A27" s="27">
        <v>4</v>
      </c>
      <c r="B27" s="28" t="s">
        <v>42</v>
      </c>
      <c r="C27" s="2" t="s">
        <v>31</v>
      </c>
      <c r="D27" s="57"/>
      <c r="E27" s="2">
        <v>16</v>
      </c>
      <c r="F27" s="73"/>
      <c r="G27" s="20">
        <f>E27*F27</f>
        <v>0</v>
      </c>
    </row>
    <row r="28" spans="1:8" ht="193.5" customHeight="1" x14ac:dyDescent="0.25">
      <c r="A28" s="27">
        <v>5</v>
      </c>
      <c r="B28" s="53" t="s">
        <v>104</v>
      </c>
      <c r="C28" s="1" t="s">
        <v>31</v>
      </c>
      <c r="D28" s="64"/>
      <c r="E28" s="2">
        <v>1</v>
      </c>
      <c r="F28" s="73"/>
      <c r="G28" s="20">
        <f t="shared" ref="G28:G34" si="4">E28*F28</f>
        <v>0</v>
      </c>
    </row>
    <row r="29" spans="1:8" ht="71.25" customHeight="1" x14ac:dyDescent="0.25">
      <c r="A29" s="27">
        <v>6</v>
      </c>
      <c r="B29" s="53" t="s">
        <v>73</v>
      </c>
      <c r="C29" s="2" t="s">
        <v>31</v>
      </c>
      <c r="D29" s="57"/>
      <c r="E29" s="2">
        <v>1</v>
      </c>
      <c r="F29" s="73"/>
      <c r="G29" s="20">
        <f t="shared" si="4"/>
        <v>0</v>
      </c>
    </row>
    <row r="30" spans="1:8" ht="92.25" customHeight="1" x14ac:dyDescent="0.25">
      <c r="A30" s="27">
        <v>7</v>
      </c>
      <c r="B30" s="53" t="s">
        <v>102</v>
      </c>
      <c r="C30" s="3" t="s">
        <v>31</v>
      </c>
      <c r="D30" s="65"/>
      <c r="E30" s="2">
        <v>5</v>
      </c>
      <c r="F30" s="73"/>
      <c r="G30" s="20">
        <f t="shared" si="4"/>
        <v>0</v>
      </c>
    </row>
    <row r="31" spans="1:8" ht="67.5" customHeight="1" x14ac:dyDescent="0.25">
      <c r="A31" s="27">
        <v>8</v>
      </c>
      <c r="B31" s="53" t="s">
        <v>62</v>
      </c>
      <c r="C31" s="3" t="s">
        <v>32</v>
      </c>
      <c r="D31" s="65"/>
      <c r="E31" s="2">
        <v>1</v>
      </c>
      <c r="F31" s="73"/>
      <c r="G31" s="20">
        <f t="shared" si="4"/>
        <v>0</v>
      </c>
    </row>
    <row r="32" spans="1:8" x14ac:dyDescent="0.25">
      <c r="A32" s="27">
        <v>9</v>
      </c>
      <c r="B32" s="30" t="s">
        <v>51</v>
      </c>
      <c r="C32" s="1" t="s">
        <v>31</v>
      </c>
      <c r="D32" s="64"/>
      <c r="E32" s="2">
        <v>25</v>
      </c>
      <c r="F32" s="73"/>
      <c r="G32" s="20">
        <f t="shared" si="4"/>
        <v>0</v>
      </c>
    </row>
    <row r="33" spans="1:8" ht="81.75" customHeight="1" x14ac:dyDescent="0.25">
      <c r="A33" s="27">
        <v>10</v>
      </c>
      <c r="B33" s="53" t="s">
        <v>63</v>
      </c>
      <c r="C33" s="2" t="s">
        <v>9</v>
      </c>
      <c r="D33" s="57"/>
      <c r="E33" s="2">
        <v>1</v>
      </c>
      <c r="F33" s="73"/>
      <c r="G33" s="20">
        <f t="shared" si="4"/>
        <v>0</v>
      </c>
    </row>
    <row r="34" spans="1:8" ht="120.75" customHeight="1" x14ac:dyDescent="0.25">
      <c r="A34" s="27">
        <v>11</v>
      </c>
      <c r="B34" s="53" t="s">
        <v>64</v>
      </c>
      <c r="C34" s="2" t="s">
        <v>9</v>
      </c>
      <c r="D34" s="57"/>
      <c r="E34" s="2">
        <v>1</v>
      </c>
      <c r="F34" s="73"/>
      <c r="G34" s="20">
        <f t="shared" si="4"/>
        <v>0</v>
      </c>
    </row>
    <row r="35" spans="1:8" s="26" customFormat="1" ht="26.25" customHeight="1" x14ac:dyDescent="0.25">
      <c r="A35" s="31"/>
      <c r="B35" s="23" t="s">
        <v>11</v>
      </c>
      <c r="C35" s="24"/>
      <c r="D35" s="60"/>
      <c r="E35" s="24"/>
      <c r="F35" s="71"/>
      <c r="G35" s="25">
        <f>SUM(G24:G34)</f>
        <v>0</v>
      </c>
      <c r="H35" s="77"/>
    </row>
    <row r="36" spans="1:8" x14ac:dyDescent="0.25">
      <c r="A36" s="32"/>
      <c r="B36" s="6"/>
      <c r="C36" s="4"/>
      <c r="D36" s="66"/>
      <c r="E36" s="4"/>
      <c r="F36" s="74"/>
      <c r="G36" s="33"/>
    </row>
    <row r="37" spans="1:8" x14ac:dyDescent="0.25">
      <c r="D37" s="61"/>
      <c r="F37" s="72"/>
    </row>
    <row r="38" spans="1:8" x14ac:dyDescent="0.25">
      <c r="D38" s="61"/>
      <c r="F38" s="72"/>
    </row>
    <row r="39" spans="1:8" x14ac:dyDescent="0.25">
      <c r="A39" s="16" t="s">
        <v>14</v>
      </c>
      <c r="B39" s="16" t="s">
        <v>35</v>
      </c>
      <c r="C39" s="17"/>
      <c r="D39" s="62"/>
      <c r="E39" s="17"/>
      <c r="F39" s="73"/>
      <c r="G39" s="18"/>
    </row>
    <row r="40" spans="1:8" ht="45" x14ac:dyDescent="0.25">
      <c r="A40" s="16" t="s">
        <v>2</v>
      </c>
      <c r="B40" s="16" t="s">
        <v>3</v>
      </c>
      <c r="C40" s="17" t="s">
        <v>4</v>
      </c>
      <c r="D40" s="63" t="s">
        <v>91</v>
      </c>
      <c r="E40" s="17" t="s">
        <v>5</v>
      </c>
      <c r="F40" s="73" t="s">
        <v>6</v>
      </c>
      <c r="G40" s="18" t="s">
        <v>7</v>
      </c>
    </row>
    <row r="41" spans="1:8" ht="143.25" customHeight="1" x14ac:dyDescent="0.25">
      <c r="A41" s="7">
        <v>1</v>
      </c>
      <c r="B41" s="54" t="s">
        <v>76</v>
      </c>
      <c r="C41" s="5" t="s">
        <v>31</v>
      </c>
      <c r="D41" s="67"/>
      <c r="E41" s="2">
        <v>1</v>
      </c>
      <c r="F41" s="70"/>
      <c r="G41" s="20">
        <f>E41*F41</f>
        <v>0</v>
      </c>
    </row>
    <row r="42" spans="1:8" ht="71.25" customHeight="1" x14ac:dyDescent="0.25">
      <c r="A42" s="7">
        <v>2</v>
      </c>
      <c r="B42" s="54" t="s">
        <v>77</v>
      </c>
      <c r="C42" s="5" t="s">
        <v>31</v>
      </c>
      <c r="D42" s="67"/>
      <c r="E42" s="2">
        <v>1</v>
      </c>
      <c r="F42" s="73"/>
      <c r="G42" s="20">
        <f t="shared" ref="G42:G54" si="5">E42*F42</f>
        <v>0</v>
      </c>
    </row>
    <row r="43" spans="1:8" ht="73.5" customHeight="1" x14ac:dyDescent="0.25">
      <c r="A43" s="7">
        <v>3</v>
      </c>
      <c r="B43" s="54" t="s">
        <v>67</v>
      </c>
      <c r="C43" s="5" t="s">
        <v>31</v>
      </c>
      <c r="D43" s="67"/>
      <c r="E43" s="2">
        <v>2</v>
      </c>
      <c r="F43" s="73"/>
      <c r="G43" s="20">
        <f t="shared" si="5"/>
        <v>0</v>
      </c>
    </row>
    <row r="44" spans="1:8" ht="87" customHeight="1" x14ac:dyDescent="0.25">
      <c r="A44" s="7">
        <v>4</v>
      </c>
      <c r="B44" s="54" t="s">
        <v>68</v>
      </c>
      <c r="C44" s="5" t="s">
        <v>31</v>
      </c>
      <c r="D44" s="67"/>
      <c r="E44" s="2">
        <v>15</v>
      </c>
      <c r="F44" s="73"/>
      <c r="G44" s="20">
        <f t="shared" si="5"/>
        <v>0</v>
      </c>
    </row>
    <row r="45" spans="1:8" ht="18.75" customHeight="1" x14ac:dyDescent="0.25">
      <c r="A45" s="7">
        <v>5</v>
      </c>
      <c r="B45" s="8" t="s">
        <v>43</v>
      </c>
      <c r="C45" s="5" t="s">
        <v>31</v>
      </c>
      <c r="D45" s="67"/>
      <c r="E45" s="2">
        <v>3</v>
      </c>
      <c r="F45" s="73"/>
      <c r="G45" s="20">
        <f t="shared" si="5"/>
        <v>0</v>
      </c>
    </row>
    <row r="46" spans="1:8" ht="62.25" customHeight="1" x14ac:dyDescent="0.25">
      <c r="A46" s="7">
        <v>6</v>
      </c>
      <c r="B46" s="54" t="s">
        <v>69</v>
      </c>
      <c r="C46" s="5" t="s">
        <v>31</v>
      </c>
      <c r="D46" s="67"/>
      <c r="E46" s="2">
        <v>1</v>
      </c>
      <c r="F46" s="73"/>
      <c r="G46" s="20">
        <f t="shared" si="5"/>
        <v>0</v>
      </c>
    </row>
    <row r="47" spans="1:8" ht="60" x14ac:dyDescent="0.25">
      <c r="A47" s="7">
        <v>7</v>
      </c>
      <c r="B47" s="54" t="s">
        <v>70</v>
      </c>
      <c r="C47" s="5" t="s">
        <v>31</v>
      </c>
      <c r="D47" s="67"/>
      <c r="E47" s="2">
        <v>1</v>
      </c>
      <c r="F47" s="73"/>
      <c r="G47" s="20">
        <f t="shared" si="5"/>
        <v>0</v>
      </c>
    </row>
    <row r="48" spans="1:8" x14ac:dyDescent="0.25">
      <c r="A48" s="7">
        <v>8</v>
      </c>
      <c r="B48" s="8" t="s">
        <v>65</v>
      </c>
      <c r="C48" s="5" t="s">
        <v>31</v>
      </c>
      <c r="D48" s="67"/>
      <c r="E48" s="2">
        <v>3</v>
      </c>
      <c r="F48" s="73"/>
      <c r="G48" s="20">
        <f t="shared" si="5"/>
        <v>0</v>
      </c>
    </row>
    <row r="49" spans="1:8" x14ac:dyDescent="0.25">
      <c r="A49" s="7">
        <v>9</v>
      </c>
      <c r="B49" s="9" t="s">
        <v>45</v>
      </c>
      <c r="C49" s="5" t="s">
        <v>31</v>
      </c>
      <c r="D49" s="67"/>
      <c r="E49" s="2">
        <v>3</v>
      </c>
      <c r="F49" s="73"/>
      <c r="G49" s="20">
        <f t="shared" si="5"/>
        <v>0</v>
      </c>
    </row>
    <row r="50" spans="1:8" ht="22.15" customHeight="1" x14ac:dyDescent="0.25">
      <c r="A50" s="7">
        <v>10</v>
      </c>
      <c r="B50" s="8" t="s">
        <v>46</v>
      </c>
      <c r="C50" s="5" t="s">
        <v>31</v>
      </c>
      <c r="D50" s="67"/>
      <c r="E50" s="2">
        <v>1</v>
      </c>
      <c r="F50" s="73"/>
      <c r="G50" s="20">
        <f t="shared" si="5"/>
        <v>0</v>
      </c>
    </row>
    <row r="51" spans="1:8" x14ac:dyDescent="0.25">
      <c r="A51" s="7">
        <v>11</v>
      </c>
      <c r="B51" s="9" t="s">
        <v>66</v>
      </c>
      <c r="C51" s="5" t="s">
        <v>31</v>
      </c>
      <c r="D51" s="67"/>
      <c r="E51" s="2">
        <v>4</v>
      </c>
      <c r="F51" s="70"/>
      <c r="G51" s="20">
        <f t="shared" si="5"/>
        <v>0</v>
      </c>
    </row>
    <row r="52" spans="1:8" x14ac:dyDescent="0.25">
      <c r="A52" s="7">
        <v>12</v>
      </c>
      <c r="B52" s="10" t="s">
        <v>47</v>
      </c>
      <c r="C52" s="5" t="s">
        <v>9</v>
      </c>
      <c r="D52" s="67"/>
      <c r="E52" s="2">
        <v>3</v>
      </c>
      <c r="F52" s="70"/>
      <c r="G52" s="20">
        <f t="shared" si="5"/>
        <v>0</v>
      </c>
    </row>
    <row r="53" spans="1:8" x14ac:dyDescent="0.25">
      <c r="A53" s="7">
        <v>13</v>
      </c>
      <c r="B53" s="10" t="s">
        <v>44</v>
      </c>
      <c r="C53" s="5" t="s">
        <v>31</v>
      </c>
      <c r="D53" s="67"/>
      <c r="E53" s="2">
        <v>3</v>
      </c>
      <c r="F53" s="70"/>
      <c r="G53" s="20">
        <f t="shared" si="5"/>
        <v>0</v>
      </c>
    </row>
    <row r="54" spans="1:8" ht="30" x14ac:dyDescent="0.25">
      <c r="A54" s="7">
        <v>14</v>
      </c>
      <c r="B54" s="10" t="s">
        <v>48</v>
      </c>
      <c r="C54" s="5" t="s">
        <v>9</v>
      </c>
      <c r="D54" s="67"/>
      <c r="E54" s="2">
        <v>1</v>
      </c>
      <c r="F54" s="70"/>
      <c r="G54" s="20">
        <f t="shared" si="5"/>
        <v>0</v>
      </c>
    </row>
    <row r="55" spans="1:8" s="26" customFormat="1" ht="26.25" customHeight="1" x14ac:dyDescent="0.25">
      <c r="A55" s="34"/>
      <c r="B55" s="35" t="s">
        <v>30</v>
      </c>
      <c r="C55" s="36"/>
      <c r="D55" s="68"/>
      <c r="E55" s="24"/>
      <c r="F55" s="71"/>
      <c r="G55" s="25">
        <f>SUM(G41:G54)</f>
        <v>0</v>
      </c>
      <c r="H55" s="77"/>
    </row>
    <row r="56" spans="1:8" x14ac:dyDescent="0.25">
      <c r="A56" s="37"/>
      <c r="D56" s="61"/>
      <c r="F56" s="72"/>
    </row>
    <row r="57" spans="1:8" x14ac:dyDescent="0.25">
      <c r="A57" s="37"/>
      <c r="D57" s="61"/>
      <c r="F57" s="72"/>
    </row>
    <row r="58" spans="1:8" x14ac:dyDescent="0.25">
      <c r="D58" s="61"/>
      <c r="F58" s="72"/>
    </row>
    <row r="59" spans="1:8" x14ac:dyDescent="0.25">
      <c r="A59" s="16" t="s">
        <v>15</v>
      </c>
      <c r="B59" s="16" t="s">
        <v>16</v>
      </c>
      <c r="C59" s="17"/>
      <c r="D59" s="62"/>
      <c r="E59" s="17"/>
      <c r="F59" s="73"/>
      <c r="G59" s="18"/>
    </row>
    <row r="60" spans="1:8" x14ac:dyDescent="0.25">
      <c r="A60" s="16" t="s">
        <v>17</v>
      </c>
      <c r="B60" s="16" t="s">
        <v>18</v>
      </c>
      <c r="C60" s="17"/>
      <c r="D60" s="62"/>
      <c r="E60" s="17"/>
      <c r="F60" s="73"/>
      <c r="G60" s="18"/>
    </row>
    <row r="61" spans="1:8" ht="45" x14ac:dyDescent="0.25">
      <c r="A61" s="16" t="s">
        <v>2</v>
      </c>
      <c r="B61" s="16" t="s">
        <v>3</v>
      </c>
      <c r="C61" s="17" t="s">
        <v>4</v>
      </c>
      <c r="D61" s="63" t="s">
        <v>91</v>
      </c>
      <c r="E61" s="17" t="s">
        <v>5</v>
      </c>
      <c r="F61" s="73" t="s">
        <v>6</v>
      </c>
      <c r="G61" s="18" t="s">
        <v>7</v>
      </c>
    </row>
    <row r="62" spans="1:8" ht="264.75" customHeight="1" x14ac:dyDescent="0.25">
      <c r="A62" s="2">
        <v>1</v>
      </c>
      <c r="B62" s="19" t="s">
        <v>113</v>
      </c>
      <c r="C62" s="2" t="s">
        <v>9</v>
      </c>
      <c r="D62" s="57"/>
      <c r="E62" s="2">
        <v>1</v>
      </c>
      <c r="F62" s="70"/>
      <c r="G62" s="20">
        <f>E62*F62</f>
        <v>0</v>
      </c>
      <c r="H62" s="79"/>
    </row>
    <row r="63" spans="1:8" ht="267" customHeight="1" x14ac:dyDescent="0.25">
      <c r="A63" s="2">
        <v>2</v>
      </c>
      <c r="B63" s="19" t="s">
        <v>114</v>
      </c>
      <c r="C63" s="2" t="s">
        <v>9</v>
      </c>
      <c r="D63" s="57"/>
      <c r="E63" s="2">
        <v>1</v>
      </c>
      <c r="F63" s="70"/>
      <c r="G63" s="20">
        <f t="shared" ref="G63:G64" si="6">E63*F63</f>
        <v>0</v>
      </c>
      <c r="H63" s="79"/>
    </row>
    <row r="64" spans="1:8" ht="190.5" customHeight="1" x14ac:dyDescent="0.25">
      <c r="A64" s="2">
        <v>3</v>
      </c>
      <c r="B64" s="19" t="s">
        <v>103</v>
      </c>
      <c r="C64" s="2" t="s">
        <v>31</v>
      </c>
      <c r="D64" s="57"/>
      <c r="E64" s="2">
        <v>2</v>
      </c>
      <c r="F64" s="70"/>
      <c r="G64" s="20">
        <f t="shared" si="6"/>
        <v>0</v>
      </c>
    </row>
    <row r="65" spans="1:8" s="26" customFormat="1" ht="20.45" customHeight="1" x14ac:dyDescent="0.25">
      <c r="A65" s="38" t="s">
        <v>19</v>
      </c>
      <c r="B65" s="38" t="s">
        <v>11</v>
      </c>
      <c r="C65" s="24"/>
      <c r="D65" s="60"/>
      <c r="E65" s="24"/>
      <c r="F65" s="71"/>
      <c r="G65" s="25">
        <f>SUM(G62:G64)</f>
        <v>0</v>
      </c>
      <c r="H65" s="77"/>
    </row>
    <row r="66" spans="1:8" x14ac:dyDescent="0.25">
      <c r="D66" s="61"/>
      <c r="F66" s="72"/>
      <c r="G66" s="39"/>
    </row>
    <row r="67" spans="1:8" x14ac:dyDescent="0.25">
      <c r="D67" s="61"/>
      <c r="F67" s="72"/>
    </row>
    <row r="68" spans="1:8" x14ac:dyDescent="0.25">
      <c r="D68" s="61"/>
      <c r="F68" s="72"/>
    </row>
    <row r="69" spans="1:8" x14ac:dyDescent="0.25">
      <c r="A69" s="16" t="s">
        <v>20</v>
      </c>
      <c r="B69" s="16" t="s">
        <v>21</v>
      </c>
      <c r="C69" s="17"/>
      <c r="D69" s="62"/>
      <c r="E69" s="17"/>
      <c r="F69" s="73"/>
      <c r="G69" s="18"/>
    </row>
    <row r="70" spans="1:8" ht="45" x14ac:dyDescent="0.25">
      <c r="A70" s="16" t="s">
        <v>2</v>
      </c>
      <c r="B70" s="16" t="s">
        <v>3</v>
      </c>
      <c r="C70" s="17" t="s">
        <v>4</v>
      </c>
      <c r="D70" s="63" t="s">
        <v>91</v>
      </c>
      <c r="E70" s="17" t="s">
        <v>5</v>
      </c>
      <c r="F70" s="73" t="s">
        <v>6</v>
      </c>
      <c r="G70" s="18" t="s">
        <v>7</v>
      </c>
    </row>
    <row r="71" spans="1:8" ht="162" customHeight="1" x14ac:dyDescent="0.25">
      <c r="A71" s="2">
        <v>1</v>
      </c>
      <c r="B71" s="19" t="s">
        <v>109</v>
      </c>
      <c r="C71" s="2" t="s">
        <v>31</v>
      </c>
      <c r="D71" s="57"/>
      <c r="E71" s="2">
        <v>1</v>
      </c>
      <c r="F71" s="70"/>
      <c r="G71" s="20">
        <f>E71*F71</f>
        <v>0</v>
      </c>
    </row>
    <row r="72" spans="1:8" ht="187.5" customHeight="1" x14ac:dyDescent="0.25">
      <c r="A72" s="2">
        <v>2</v>
      </c>
      <c r="B72" s="19" t="s">
        <v>108</v>
      </c>
      <c r="C72" s="2" t="s">
        <v>31</v>
      </c>
      <c r="D72" s="57"/>
      <c r="E72" s="2">
        <v>1</v>
      </c>
      <c r="F72" s="70"/>
      <c r="G72" s="20">
        <f t="shared" ref="G72:G73" si="7">E72*F72</f>
        <v>0</v>
      </c>
    </row>
    <row r="73" spans="1:8" ht="177.75" customHeight="1" x14ac:dyDescent="0.25">
      <c r="A73" s="2">
        <v>3</v>
      </c>
      <c r="B73" s="19" t="s">
        <v>115</v>
      </c>
      <c r="C73" s="2" t="s">
        <v>31</v>
      </c>
      <c r="D73" s="57"/>
      <c r="E73" s="2">
        <v>1</v>
      </c>
      <c r="F73" s="70"/>
      <c r="G73" s="20">
        <f t="shared" si="7"/>
        <v>0</v>
      </c>
    </row>
    <row r="74" spans="1:8" s="26" customFormat="1" ht="27" customHeight="1" x14ac:dyDescent="0.25">
      <c r="A74" s="38" t="s">
        <v>19</v>
      </c>
      <c r="B74" s="38" t="s">
        <v>11</v>
      </c>
      <c r="C74" s="24"/>
      <c r="D74" s="60"/>
      <c r="E74" s="24"/>
      <c r="F74" s="71"/>
      <c r="G74" s="25">
        <f>SUM(G71:G73)</f>
        <v>0</v>
      </c>
      <c r="H74" s="77"/>
    </row>
    <row r="75" spans="1:8" x14ac:dyDescent="0.25">
      <c r="D75" s="61"/>
      <c r="F75" s="72"/>
      <c r="G75" s="39"/>
    </row>
    <row r="76" spans="1:8" x14ac:dyDescent="0.25">
      <c r="D76" s="61"/>
      <c r="F76" s="72"/>
    </row>
    <row r="77" spans="1:8" x14ac:dyDescent="0.25">
      <c r="D77" s="61"/>
      <c r="F77" s="72"/>
    </row>
    <row r="78" spans="1:8" x14ac:dyDescent="0.25">
      <c r="A78" s="16" t="s">
        <v>22</v>
      </c>
      <c r="B78" s="16" t="s">
        <v>23</v>
      </c>
      <c r="C78" s="17"/>
      <c r="D78" s="62"/>
      <c r="E78" s="17"/>
      <c r="F78" s="73"/>
      <c r="G78" s="18"/>
    </row>
    <row r="79" spans="1:8" ht="45" x14ac:dyDescent="0.25">
      <c r="A79" s="16" t="s">
        <v>2</v>
      </c>
      <c r="B79" s="16" t="s">
        <v>3</v>
      </c>
      <c r="C79" s="17" t="s">
        <v>4</v>
      </c>
      <c r="D79" s="63" t="s">
        <v>91</v>
      </c>
      <c r="E79" s="17" t="s">
        <v>5</v>
      </c>
      <c r="F79" s="73" t="s">
        <v>6</v>
      </c>
      <c r="G79" s="18" t="s">
        <v>7</v>
      </c>
    </row>
    <row r="80" spans="1:8" ht="98.25" customHeight="1" x14ac:dyDescent="0.25">
      <c r="A80" s="2">
        <v>1</v>
      </c>
      <c r="B80" s="19" t="s">
        <v>81</v>
      </c>
      <c r="C80" s="2" t="s">
        <v>31</v>
      </c>
      <c r="D80" s="57"/>
      <c r="E80" s="2">
        <v>1</v>
      </c>
      <c r="F80" s="70"/>
      <c r="G80" s="20">
        <f>E80*F80</f>
        <v>0</v>
      </c>
    </row>
    <row r="81" spans="1:8" ht="80.25" customHeight="1" x14ac:dyDescent="0.25">
      <c r="A81" s="2">
        <v>2</v>
      </c>
      <c r="B81" s="19" t="s">
        <v>82</v>
      </c>
      <c r="C81" s="2" t="s">
        <v>31</v>
      </c>
      <c r="D81" s="57"/>
      <c r="E81" s="2">
        <v>1</v>
      </c>
      <c r="F81" s="70"/>
      <c r="G81" s="20">
        <f t="shared" ref="G81:G82" si="8">E81*F81</f>
        <v>0</v>
      </c>
    </row>
    <row r="82" spans="1:8" ht="84.75" customHeight="1" x14ac:dyDescent="0.25">
      <c r="A82" s="2">
        <v>3</v>
      </c>
      <c r="B82" s="19" t="s">
        <v>110</v>
      </c>
      <c r="C82" s="2" t="s">
        <v>31</v>
      </c>
      <c r="D82" s="57"/>
      <c r="E82" s="2">
        <v>1</v>
      </c>
      <c r="F82" s="70"/>
      <c r="G82" s="20">
        <f t="shared" si="8"/>
        <v>0</v>
      </c>
    </row>
    <row r="83" spans="1:8" s="26" customFormat="1" ht="27" customHeight="1" x14ac:dyDescent="0.25">
      <c r="A83" s="38" t="s">
        <v>19</v>
      </c>
      <c r="B83" s="38" t="s">
        <v>11</v>
      </c>
      <c r="C83" s="24"/>
      <c r="D83" s="60"/>
      <c r="E83" s="24"/>
      <c r="F83" s="71"/>
      <c r="G83" s="25">
        <f>SUM(G80:G82)</f>
        <v>0</v>
      </c>
      <c r="H83" s="77"/>
    </row>
    <row r="84" spans="1:8" x14ac:dyDescent="0.25">
      <c r="D84" s="61"/>
      <c r="F84" s="72"/>
      <c r="G84" s="39"/>
    </row>
    <row r="85" spans="1:8" x14ac:dyDescent="0.25">
      <c r="D85" s="61"/>
      <c r="F85" s="72"/>
    </row>
    <row r="86" spans="1:8" x14ac:dyDescent="0.25">
      <c r="D86" s="61"/>
      <c r="F86" s="72"/>
    </row>
    <row r="87" spans="1:8" x14ac:dyDescent="0.25">
      <c r="A87" s="16" t="s">
        <v>24</v>
      </c>
      <c r="B87" s="16" t="s">
        <v>49</v>
      </c>
      <c r="C87" s="17"/>
      <c r="D87" s="62"/>
      <c r="E87" s="17"/>
      <c r="F87" s="73"/>
      <c r="G87" s="18"/>
    </row>
    <row r="88" spans="1:8" ht="45" x14ac:dyDescent="0.25">
      <c r="A88" s="16" t="s">
        <v>2</v>
      </c>
      <c r="B88" s="16" t="s">
        <v>3</v>
      </c>
      <c r="C88" s="17" t="s">
        <v>4</v>
      </c>
      <c r="D88" s="63" t="s">
        <v>91</v>
      </c>
      <c r="E88" s="17" t="s">
        <v>5</v>
      </c>
      <c r="F88" s="73" t="s">
        <v>6</v>
      </c>
      <c r="G88" s="18" t="s">
        <v>7</v>
      </c>
    </row>
    <row r="89" spans="1:8" ht="229.5" customHeight="1" x14ac:dyDescent="0.25">
      <c r="A89" s="2">
        <v>1</v>
      </c>
      <c r="B89" s="40" t="s">
        <v>72</v>
      </c>
      <c r="C89" s="21" t="s">
        <v>9</v>
      </c>
      <c r="D89" s="58"/>
      <c r="E89" s="21">
        <v>1</v>
      </c>
      <c r="F89" s="75"/>
      <c r="G89" s="41">
        <f>E89*F89</f>
        <v>0</v>
      </c>
    </row>
    <row r="90" spans="1:8" ht="150.75" customHeight="1" x14ac:dyDescent="0.25">
      <c r="A90" s="2">
        <v>2</v>
      </c>
      <c r="B90" s="29" t="s">
        <v>61</v>
      </c>
      <c r="C90" s="21" t="s">
        <v>9</v>
      </c>
      <c r="D90" s="58"/>
      <c r="E90" s="21">
        <v>1</v>
      </c>
      <c r="F90" s="75"/>
      <c r="G90" s="41">
        <f t="shared" ref="G90:G95" si="9">E90*F90</f>
        <v>0</v>
      </c>
    </row>
    <row r="91" spans="1:8" ht="76.900000000000006" customHeight="1" x14ac:dyDescent="0.25">
      <c r="A91" s="2">
        <v>3</v>
      </c>
      <c r="B91" s="42" t="s">
        <v>54</v>
      </c>
      <c r="C91" s="21" t="s">
        <v>8</v>
      </c>
      <c r="D91" s="58"/>
      <c r="E91" s="21">
        <v>40</v>
      </c>
      <c r="F91" s="75"/>
      <c r="G91" s="41">
        <f t="shared" si="9"/>
        <v>0</v>
      </c>
    </row>
    <row r="92" spans="1:8" ht="81" customHeight="1" x14ac:dyDescent="0.25">
      <c r="A92" s="2">
        <v>4</v>
      </c>
      <c r="B92" s="42" t="s">
        <v>55</v>
      </c>
      <c r="C92" s="21" t="s">
        <v>8</v>
      </c>
      <c r="D92" s="58"/>
      <c r="E92" s="21">
        <v>40</v>
      </c>
      <c r="F92" s="75"/>
      <c r="G92" s="41">
        <f t="shared" si="9"/>
        <v>0</v>
      </c>
    </row>
    <row r="93" spans="1:8" ht="101.25" customHeight="1" x14ac:dyDescent="0.25">
      <c r="A93" s="2">
        <v>5</v>
      </c>
      <c r="B93" s="42" t="s">
        <v>74</v>
      </c>
      <c r="C93" s="21" t="s">
        <v>9</v>
      </c>
      <c r="D93" s="58"/>
      <c r="E93" s="21">
        <v>1</v>
      </c>
      <c r="F93" s="75"/>
      <c r="G93" s="41">
        <f t="shared" si="9"/>
        <v>0</v>
      </c>
    </row>
    <row r="94" spans="1:8" ht="146.25" customHeight="1" x14ac:dyDescent="0.25">
      <c r="A94" s="2">
        <v>6</v>
      </c>
      <c r="B94" s="42" t="s">
        <v>60</v>
      </c>
      <c r="C94" s="21" t="s">
        <v>9</v>
      </c>
      <c r="D94" s="58"/>
      <c r="E94" s="21">
        <v>1</v>
      </c>
      <c r="F94" s="75"/>
      <c r="G94" s="41">
        <f t="shared" si="9"/>
        <v>0</v>
      </c>
    </row>
    <row r="95" spans="1:8" ht="24.75" customHeight="1" x14ac:dyDescent="0.25">
      <c r="A95" s="2">
        <v>7</v>
      </c>
      <c r="B95" s="12" t="s">
        <v>50</v>
      </c>
      <c r="C95" s="21" t="s">
        <v>9</v>
      </c>
      <c r="D95" s="58"/>
      <c r="E95" s="21">
        <v>1</v>
      </c>
      <c r="F95" s="75"/>
      <c r="G95" s="41">
        <f t="shared" si="9"/>
        <v>0</v>
      </c>
    </row>
    <row r="96" spans="1:8" s="26" customFormat="1" ht="26.25" customHeight="1" x14ac:dyDescent="0.25">
      <c r="A96" s="38" t="s">
        <v>19</v>
      </c>
      <c r="B96" s="38" t="s">
        <v>11</v>
      </c>
      <c r="C96" s="24"/>
      <c r="D96" s="60"/>
      <c r="E96" s="24"/>
      <c r="F96" s="71"/>
      <c r="G96" s="25">
        <f>SUM(G89:G95)</f>
        <v>0</v>
      </c>
      <c r="H96" s="77"/>
    </row>
    <row r="97" spans="1:9" x14ac:dyDescent="0.25">
      <c r="D97" s="61"/>
      <c r="F97" s="72"/>
      <c r="G97" s="39"/>
    </row>
    <row r="98" spans="1:9" x14ac:dyDescent="0.25">
      <c r="D98" s="61"/>
      <c r="F98" s="72"/>
    </row>
    <row r="99" spans="1:9" x14ac:dyDescent="0.25">
      <c r="D99" s="61"/>
      <c r="F99" s="72"/>
    </row>
    <row r="100" spans="1:9" x14ac:dyDescent="0.25">
      <c r="A100" s="16" t="s">
        <v>25</v>
      </c>
      <c r="B100" s="16" t="s">
        <v>26</v>
      </c>
      <c r="C100" s="17"/>
      <c r="D100" s="62"/>
      <c r="E100" s="17"/>
      <c r="F100" s="73"/>
      <c r="G100" s="18"/>
    </row>
    <row r="101" spans="1:9" ht="45" x14ac:dyDescent="0.25">
      <c r="A101" s="16" t="s">
        <v>2</v>
      </c>
      <c r="B101" s="16" t="s">
        <v>3</v>
      </c>
      <c r="C101" s="17" t="s">
        <v>4</v>
      </c>
      <c r="D101" s="63" t="s">
        <v>91</v>
      </c>
      <c r="E101" s="17" t="s">
        <v>5</v>
      </c>
      <c r="F101" s="73" t="s">
        <v>6</v>
      </c>
      <c r="G101" s="18" t="s">
        <v>7</v>
      </c>
    </row>
    <row r="102" spans="1:9" ht="111" customHeight="1" x14ac:dyDescent="0.25">
      <c r="A102" s="2">
        <v>1</v>
      </c>
      <c r="B102" s="45" t="s">
        <v>101</v>
      </c>
      <c r="C102" s="2" t="s">
        <v>9</v>
      </c>
      <c r="D102" s="57"/>
      <c r="E102" s="2">
        <v>1</v>
      </c>
      <c r="F102" s="70"/>
      <c r="G102" s="20">
        <f>E102*F102</f>
        <v>0</v>
      </c>
      <c r="I102" s="43"/>
    </row>
    <row r="103" spans="1:9" ht="128.25" customHeight="1" x14ac:dyDescent="0.25">
      <c r="A103" s="2">
        <v>2</v>
      </c>
      <c r="B103" s="19" t="s">
        <v>100</v>
      </c>
      <c r="C103" s="2" t="s">
        <v>9</v>
      </c>
      <c r="D103" s="57"/>
      <c r="E103" s="2">
        <v>1</v>
      </c>
      <c r="F103" s="70"/>
      <c r="G103" s="20">
        <f t="shared" ref="G103:G107" si="10">E103*F103</f>
        <v>0</v>
      </c>
      <c r="I103" s="44"/>
    </row>
    <row r="104" spans="1:9" ht="117.75" customHeight="1" x14ac:dyDescent="0.25">
      <c r="A104" s="2">
        <v>3</v>
      </c>
      <c r="B104" s="19" t="s">
        <v>99</v>
      </c>
      <c r="C104" s="2" t="s">
        <v>31</v>
      </c>
      <c r="D104" s="57"/>
      <c r="E104" s="2">
        <v>8</v>
      </c>
      <c r="F104" s="70"/>
      <c r="G104" s="20">
        <f t="shared" si="10"/>
        <v>0</v>
      </c>
      <c r="I104" s="44"/>
    </row>
    <row r="105" spans="1:9" ht="105" customHeight="1" x14ac:dyDescent="0.25">
      <c r="A105" s="2">
        <v>4</v>
      </c>
      <c r="B105" s="19" t="s">
        <v>98</v>
      </c>
      <c r="C105" s="2" t="s">
        <v>9</v>
      </c>
      <c r="D105" s="57"/>
      <c r="E105" s="2">
        <v>1</v>
      </c>
      <c r="F105" s="70"/>
      <c r="G105" s="20">
        <f t="shared" si="10"/>
        <v>0</v>
      </c>
      <c r="I105" s="43"/>
    </row>
    <row r="106" spans="1:9" ht="162.75" customHeight="1" x14ac:dyDescent="0.25">
      <c r="A106" s="2">
        <v>5</v>
      </c>
      <c r="B106" s="19" t="s">
        <v>96</v>
      </c>
      <c r="C106" s="2" t="s">
        <v>9</v>
      </c>
      <c r="D106" s="57"/>
      <c r="E106" s="2">
        <v>1</v>
      </c>
      <c r="F106" s="70"/>
      <c r="G106" s="20">
        <f t="shared" si="10"/>
        <v>0</v>
      </c>
      <c r="I106" s="43"/>
    </row>
    <row r="107" spans="1:9" ht="56.25" customHeight="1" x14ac:dyDescent="0.25">
      <c r="A107" s="2">
        <v>6</v>
      </c>
      <c r="B107" s="19" t="s">
        <v>97</v>
      </c>
      <c r="C107" s="2" t="s">
        <v>9</v>
      </c>
      <c r="D107" s="57"/>
      <c r="E107" s="2">
        <v>1</v>
      </c>
      <c r="F107" s="70"/>
      <c r="G107" s="20">
        <f t="shared" si="10"/>
        <v>0</v>
      </c>
      <c r="I107" s="43"/>
    </row>
    <row r="108" spans="1:9" s="26" customFormat="1" ht="28.5" customHeight="1" x14ac:dyDescent="0.25">
      <c r="A108" s="38"/>
      <c r="B108" s="38" t="s">
        <v>11</v>
      </c>
      <c r="C108" s="24"/>
      <c r="D108" s="60"/>
      <c r="E108" s="24"/>
      <c r="F108" s="71"/>
      <c r="G108" s="25">
        <f>SUM(G102:G107)</f>
        <v>0</v>
      </c>
      <c r="H108" s="77"/>
    </row>
    <row r="109" spans="1:9" x14ac:dyDescent="0.25">
      <c r="D109" s="61"/>
      <c r="F109" s="72"/>
      <c r="G109" s="39"/>
    </row>
    <row r="110" spans="1:9" x14ac:dyDescent="0.25">
      <c r="D110" s="61"/>
      <c r="F110" s="72"/>
    </row>
    <row r="111" spans="1:9" x14ac:dyDescent="0.25">
      <c r="D111" s="61"/>
      <c r="F111" s="72"/>
    </row>
    <row r="112" spans="1:9" x14ac:dyDescent="0.25">
      <c r="A112" s="16" t="s">
        <v>27</v>
      </c>
      <c r="B112" s="16" t="s">
        <v>28</v>
      </c>
      <c r="C112" s="17"/>
      <c r="D112" s="62"/>
      <c r="E112" s="17"/>
      <c r="F112" s="73"/>
      <c r="G112" s="18"/>
    </row>
    <row r="113" spans="1:8" x14ac:dyDescent="0.25">
      <c r="A113" s="16"/>
      <c r="B113" s="16" t="s">
        <v>13</v>
      </c>
      <c r="C113" s="17"/>
      <c r="D113" s="62"/>
      <c r="E113" s="17"/>
      <c r="F113" s="73"/>
      <c r="G113" s="18"/>
    </row>
    <row r="114" spans="1:8" ht="45" x14ac:dyDescent="0.25">
      <c r="A114" s="16" t="s">
        <v>2</v>
      </c>
      <c r="B114" s="16" t="s">
        <v>3</v>
      </c>
      <c r="C114" s="17" t="s">
        <v>4</v>
      </c>
      <c r="D114" s="63" t="s">
        <v>91</v>
      </c>
      <c r="E114" s="17" t="s">
        <v>5</v>
      </c>
      <c r="F114" s="73" t="s">
        <v>6</v>
      </c>
      <c r="G114" s="18" t="s">
        <v>7</v>
      </c>
    </row>
    <row r="115" spans="1:8" ht="144.75" customHeight="1" x14ac:dyDescent="0.25">
      <c r="A115" s="2">
        <v>1</v>
      </c>
      <c r="B115" s="19" t="s">
        <v>95</v>
      </c>
      <c r="C115" s="2" t="s">
        <v>9</v>
      </c>
      <c r="D115" s="57"/>
      <c r="E115" s="2">
        <v>2</v>
      </c>
      <c r="F115" s="70"/>
      <c r="G115" s="20">
        <f>E115*F115</f>
        <v>0</v>
      </c>
    </row>
    <row r="116" spans="1:8" ht="117" customHeight="1" x14ac:dyDescent="0.25">
      <c r="A116" s="2">
        <v>2</v>
      </c>
      <c r="B116" s="19" t="s">
        <v>80</v>
      </c>
      <c r="C116" s="2" t="s">
        <v>9</v>
      </c>
      <c r="D116" s="57"/>
      <c r="E116" s="2">
        <v>3</v>
      </c>
      <c r="F116" s="70"/>
      <c r="G116" s="20">
        <f t="shared" ref="G116" si="11">E116*F116</f>
        <v>0</v>
      </c>
    </row>
    <row r="117" spans="1:8" s="26" customFormat="1" ht="28.5" customHeight="1" x14ac:dyDescent="0.25">
      <c r="A117" s="38" t="s">
        <v>19</v>
      </c>
      <c r="B117" s="38" t="s">
        <v>11</v>
      </c>
      <c r="C117" s="24"/>
      <c r="D117" s="60"/>
      <c r="E117" s="24"/>
      <c r="F117" s="71"/>
      <c r="G117" s="25">
        <f>SUM(G115:G116)</f>
        <v>0</v>
      </c>
      <c r="H117" s="77"/>
    </row>
    <row r="118" spans="1:8" x14ac:dyDescent="0.25">
      <c r="D118" s="61"/>
      <c r="F118" s="72"/>
      <c r="G118" s="39"/>
    </row>
    <row r="119" spans="1:8" x14ac:dyDescent="0.25">
      <c r="D119" s="61"/>
      <c r="F119" s="72"/>
    </row>
    <row r="120" spans="1:8" x14ac:dyDescent="0.25">
      <c r="D120" s="61"/>
      <c r="F120" s="72"/>
    </row>
    <row r="121" spans="1:8" x14ac:dyDescent="0.25">
      <c r="A121" s="16" t="s">
        <v>58</v>
      </c>
      <c r="B121" s="16" t="s">
        <v>29</v>
      </c>
      <c r="C121" s="17"/>
      <c r="D121" s="62"/>
      <c r="E121" s="17"/>
      <c r="F121" s="73"/>
      <c r="G121" s="18"/>
    </row>
    <row r="122" spans="1:8" ht="45" x14ac:dyDescent="0.25">
      <c r="A122" s="17" t="s">
        <v>2</v>
      </c>
      <c r="B122" s="17" t="s">
        <v>3</v>
      </c>
      <c r="C122" s="17" t="s">
        <v>4</v>
      </c>
      <c r="D122" s="63" t="s">
        <v>91</v>
      </c>
      <c r="E122" s="17" t="s">
        <v>5</v>
      </c>
      <c r="F122" s="73" t="s">
        <v>6</v>
      </c>
      <c r="G122" s="18" t="s">
        <v>7</v>
      </c>
    </row>
    <row r="123" spans="1:8" ht="177.75" customHeight="1" x14ac:dyDescent="0.25">
      <c r="A123" s="2">
        <v>1</v>
      </c>
      <c r="B123" s="19" t="s">
        <v>107</v>
      </c>
      <c r="C123" s="2" t="s">
        <v>8</v>
      </c>
      <c r="D123" s="57"/>
      <c r="E123" s="2">
        <v>39</v>
      </c>
      <c r="F123" s="70"/>
      <c r="G123" s="20">
        <f>E123*F123</f>
        <v>0</v>
      </c>
    </row>
    <row r="124" spans="1:8" ht="144" customHeight="1" x14ac:dyDescent="0.25">
      <c r="A124" s="2">
        <f>A123+1</f>
        <v>2</v>
      </c>
      <c r="B124" s="19" t="s">
        <v>111</v>
      </c>
      <c r="C124" s="2" t="s">
        <v>8</v>
      </c>
      <c r="D124" s="57"/>
      <c r="E124" s="2">
        <v>10</v>
      </c>
      <c r="F124" s="70"/>
      <c r="G124" s="20">
        <f t="shared" ref="G124:G134" si="12">E124*F124</f>
        <v>0</v>
      </c>
    </row>
    <row r="125" spans="1:8" ht="234" customHeight="1" x14ac:dyDescent="0.25">
      <c r="A125" s="2">
        <f t="shared" ref="A125:A134" si="13">A124+1</f>
        <v>3</v>
      </c>
      <c r="B125" s="19" t="s">
        <v>105</v>
      </c>
      <c r="C125" s="2" t="s">
        <v>8</v>
      </c>
      <c r="D125" s="57"/>
      <c r="E125" s="2">
        <v>6</v>
      </c>
      <c r="F125" s="70"/>
      <c r="G125" s="20">
        <f t="shared" si="12"/>
        <v>0</v>
      </c>
    </row>
    <row r="126" spans="1:8" ht="48.75" customHeight="1" x14ac:dyDescent="0.25">
      <c r="A126" s="2">
        <f t="shared" si="13"/>
        <v>4</v>
      </c>
      <c r="B126" s="19" t="s">
        <v>106</v>
      </c>
      <c r="C126" s="2" t="s">
        <v>8</v>
      </c>
      <c r="D126" s="57"/>
      <c r="E126" s="2">
        <v>55</v>
      </c>
      <c r="F126" s="70"/>
      <c r="G126" s="20">
        <f t="shared" si="12"/>
        <v>0</v>
      </c>
    </row>
    <row r="127" spans="1:8" ht="103.9" customHeight="1" x14ac:dyDescent="0.25">
      <c r="A127" s="2">
        <f t="shared" si="13"/>
        <v>5</v>
      </c>
      <c r="B127" s="19" t="s">
        <v>59</v>
      </c>
      <c r="C127" s="2" t="s">
        <v>8</v>
      </c>
      <c r="D127" s="57"/>
      <c r="E127" s="2">
        <v>2</v>
      </c>
      <c r="F127" s="70"/>
      <c r="G127" s="20">
        <f t="shared" si="12"/>
        <v>0</v>
      </c>
    </row>
    <row r="128" spans="1:8" ht="84" customHeight="1" x14ac:dyDescent="0.25">
      <c r="A128" s="2">
        <f t="shared" si="13"/>
        <v>6</v>
      </c>
      <c r="B128" s="19" t="s">
        <v>78</v>
      </c>
      <c r="C128" s="2" t="s">
        <v>8</v>
      </c>
      <c r="D128" s="57"/>
      <c r="E128" s="2">
        <v>1</v>
      </c>
      <c r="F128" s="70"/>
      <c r="G128" s="20">
        <f t="shared" si="12"/>
        <v>0</v>
      </c>
    </row>
    <row r="129" spans="1:7" ht="236.25" customHeight="1" x14ac:dyDescent="0.25">
      <c r="A129" s="2">
        <f t="shared" si="13"/>
        <v>7</v>
      </c>
      <c r="B129" s="45" t="s">
        <v>79</v>
      </c>
      <c r="C129" s="2" t="s">
        <v>8</v>
      </c>
      <c r="D129" s="57"/>
      <c r="E129" s="2">
        <v>1</v>
      </c>
      <c r="F129" s="70"/>
      <c r="G129" s="20">
        <f t="shared" si="12"/>
        <v>0</v>
      </c>
    </row>
    <row r="130" spans="1:7" ht="307.5" customHeight="1" x14ac:dyDescent="0.25">
      <c r="A130" s="2">
        <f t="shared" si="13"/>
        <v>8</v>
      </c>
      <c r="B130" s="19" t="s">
        <v>93</v>
      </c>
      <c r="C130" s="2" t="s">
        <v>8</v>
      </c>
      <c r="D130" s="57"/>
      <c r="E130" s="2">
        <v>3</v>
      </c>
      <c r="F130" s="70"/>
      <c r="G130" s="20">
        <f t="shared" si="12"/>
        <v>0</v>
      </c>
    </row>
    <row r="131" spans="1:7" ht="108.75" customHeight="1" x14ac:dyDescent="0.25">
      <c r="A131" s="2">
        <f t="shared" si="13"/>
        <v>9</v>
      </c>
      <c r="B131" s="19" t="s">
        <v>87</v>
      </c>
      <c r="C131" s="2" t="s">
        <v>8</v>
      </c>
      <c r="D131" s="57"/>
      <c r="E131" s="2">
        <v>1</v>
      </c>
      <c r="F131" s="70"/>
      <c r="G131" s="20">
        <f t="shared" si="12"/>
        <v>0</v>
      </c>
    </row>
    <row r="132" spans="1:7" x14ac:dyDescent="0.25">
      <c r="A132" s="2">
        <f t="shared" si="13"/>
        <v>10</v>
      </c>
      <c r="B132" s="19" t="s">
        <v>52</v>
      </c>
      <c r="C132" s="2" t="s">
        <v>8</v>
      </c>
      <c r="D132" s="57"/>
      <c r="E132" s="2">
        <v>1</v>
      </c>
      <c r="F132" s="70"/>
      <c r="G132" s="20">
        <f t="shared" si="12"/>
        <v>0</v>
      </c>
    </row>
    <row r="133" spans="1:7" ht="18" customHeight="1" x14ac:dyDescent="0.25">
      <c r="A133" s="2">
        <f t="shared" si="13"/>
        <v>11</v>
      </c>
      <c r="B133" s="19" t="s">
        <v>36</v>
      </c>
      <c r="C133" s="2" t="s">
        <v>8</v>
      </c>
      <c r="D133" s="57"/>
      <c r="E133" s="2">
        <v>1</v>
      </c>
      <c r="F133" s="70"/>
      <c r="G133" s="20">
        <f t="shared" si="12"/>
        <v>0</v>
      </c>
    </row>
    <row r="134" spans="1:7" ht="33" customHeight="1" x14ac:dyDescent="0.25">
      <c r="A134" s="2">
        <f t="shared" si="13"/>
        <v>12</v>
      </c>
      <c r="B134" s="19" t="s">
        <v>40</v>
      </c>
      <c r="C134" s="2" t="s">
        <v>8</v>
      </c>
      <c r="D134" s="57"/>
      <c r="E134" s="2">
        <v>1</v>
      </c>
      <c r="F134" s="70"/>
      <c r="G134" s="20">
        <f t="shared" si="12"/>
        <v>0</v>
      </c>
    </row>
    <row r="135" spans="1:7" ht="25.5" customHeight="1" x14ac:dyDescent="0.25">
      <c r="A135" s="46" t="s">
        <v>10</v>
      </c>
      <c r="B135" s="38" t="s">
        <v>30</v>
      </c>
      <c r="C135" s="47"/>
      <c r="D135" s="69"/>
      <c r="E135" s="47"/>
      <c r="F135" s="71"/>
      <c r="G135" s="25">
        <f>SUM(G123:G134)</f>
        <v>0</v>
      </c>
    </row>
    <row r="136" spans="1:7" x14ac:dyDescent="0.25">
      <c r="A136" s="48"/>
      <c r="B136" s="48"/>
      <c r="C136" s="49"/>
      <c r="D136" s="49"/>
      <c r="E136" s="49"/>
      <c r="F136" s="50"/>
      <c r="G136" s="51"/>
    </row>
    <row r="137" spans="1:7" ht="31.5" customHeight="1" x14ac:dyDescent="0.25">
      <c r="A137" s="37" t="s">
        <v>19</v>
      </c>
      <c r="B137" s="38" t="s">
        <v>37</v>
      </c>
      <c r="C137" s="80">
        <f>G19+G35+G55+G65+G74+G83+G96+G108+G117+G135</f>
        <v>0</v>
      </c>
      <c r="D137" s="80"/>
      <c r="E137" s="81"/>
      <c r="F137" s="81"/>
      <c r="G137" s="81"/>
    </row>
    <row r="138" spans="1:7" ht="30.75" customHeight="1" x14ac:dyDescent="0.25">
      <c r="B138" s="38" t="s">
        <v>38</v>
      </c>
      <c r="C138" s="80">
        <f>C137*25%</f>
        <v>0</v>
      </c>
      <c r="D138" s="80"/>
      <c r="E138" s="80"/>
      <c r="F138" s="80"/>
      <c r="G138" s="80"/>
    </row>
    <row r="139" spans="1:7" ht="30" customHeight="1" x14ac:dyDescent="0.25">
      <c r="B139" s="38" t="s">
        <v>39</v>
      </c>
      <c r="C139" s="80">
        <f>C137+C138</f>
        <v>0</v>
      </c>
      <c r="D139" s="80"/>
      <c r="E139" s="81"/>
      <c r="F139" s="81"/>
      <c r="G139" s="81"/>
    </row>
  </sheetData>
  <mergeCells count="9">
    <mergeCell ref="C139:G139"/>
    <mergeCell ref="F6:F7"/>
    <mergeCell ref="G6:G7"/>
    <mergeCell ref="B6:B7"/>
    <mergeCell ref="A6:A7"/>
    <mergeCell ref="C6:C7"/>
    <mergeCell ref="E6:E7"/>
    <mergeCell ref="C137:G137"/>
    <mergeCell ref="C138:G138"/>
  </mergeCells>
  <pageMargins left="0.46" right="0.65" top="0.56000000000000005" bottom="0.63" header="0.31496062992125984" footer="0.31496062992125984"/>
  <pageSetup paperSize="9" scale="71"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IT troškovnik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m3connect</dc:creator>
  <cp:lastModifiedBy>Katarina</cp:lastModifiedBy>
  <cp:lastPrinted>2019-10-23T04:36:22Z</cp:lastPrinted>
  <dcterms:created xsi:type="dcterms:W3CDTF">2019-05-16T19:08:07Z</dcterms:created>
  <dcterms:modified xsi:type="dcterms:W3CDTF">2020-05-13T09:23:08Z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8ecce1b0-5e33-413b-aad1-a072fad727d8</vt:lpwstr>
  </property>
</Properties>
</file>